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ホープス委員会２０２４要項\"/>
    </mc:Choice>
  </mc:AlternateContent>
  <xr:revisionPtr revIDLastSave="0" documentId="8_{B653F2BE-B1E4-43CC-B466-3EF01F9C1EDC}" xr6:coauthVersionLast="47" xr6:coauthVersionMax="47" xr10:uidLastSave="{00000000-0000-0000-0000-000000000000}"/>
  <bookViews>
    <workbookView xWindow="-120" yWindow="-120" windowWidth="23730" windowHeight="15990" xr2:uid="{00000000-000D-0000-FFFF-FFFF00000000}"/>
  </bookViews>
  <sheets>
    <sheet name="団体申込み" sheetId="1" r:id="rId1"/>
    <sheet name="振込について注意事項" sheetId="10" r:id="rId2"/>
    <sheet name="新人団体" sheetId="7" state="hidden" r:id="rId3"/>
    <sheet name="選手権印刷用" sheetId="6" state="hidden" r:id="rId4"/>
    <sheet name="選手権入力用" sheetId="9" state="hidden" r:id="rId5"/>
    <sheet name="新人個人" sheetId="8" state="hidden" r:id="rId6"/>
    <sheet name="データ" sheetId="5" state="hidden" r:id="rId7"/>
  </sheets>
  <definedNames>
    <definedName name="_xlnm.Print_Area" localSheetId="1">振込について注意事項!$A$1:$H$34</definedName>
    <definedName name="_xlnm.Print_Area" localSheetId="5">新人個人!$A$1:$J$42</definedName>
    <definedName name="_xlnm.Print_Area" localSheetId="2">新人団体!$A$1:$L$40</definedName>
    <definedName name="_xlnm.Print_Area" localSheetId="3">選手権印刷用!$A$1:$J$43</definedName>
    <definedName name="_xlnm.Print_Area" localSheetId="0">団体申込み!$A$1:$J$36</definedName>
    <definedName name="データ">データ!$A$7:$L$19</definedName>
  </definedNames>
  <calcPr calcId="191029" iterateDelta="1E-4"/>
</workbook>
</file>

<file path=xl/calcChain.xml><?xml version="1.0" encoding="utf-8"?>
<calcChain xmlns="http://schemas.openxmlformats.org/spreadsheetml/2006/main">
  <c r="D29" i="10" l="1"/>
  <c r="H4" i="1"/>
  <c r="C4" i="1"/>
  <c r="J4" i="1" l="1"/>
  <c r="E3" i="10" s="1"/>
  <c r="H3" i="6"/>
  <c r="H2" i="6"/>
  <c r="C2" i="6"/>
  <c r="H8" i="6"/>
  <c r="H7" i="6"/>
  <c r="C8" i="6"/>
  <c r="C7" i="6"/>
  <c r="J16" i="6"/>
  <c r="J14" i="6"/>
  <c r="J12" i="6"/>
  <c r="J10" i="6"/>
  <c r="I16" i="6"/>
  <c r="I14" i="6"/>
  <c r="I12" i="6"/>
  <c r="I10" i="6"/>
  <c r="H16" i="6"/>
  <c r="H14" i="6"/>
  <c r="H12" i="6"/>
  <c r="H10" i="6"/>
  <c r="H17" i="6"/>
  <c r="H15" i="6"/>
  <c r="H13" i="6"/>
  <c r="H11" i="6"/>
  <c r="E16" i="6"/>
  <c r="E14" i="6"/>
  <c r="E12" i="6"/>
  <c r="E10" i="6"/>
  <c r="D10" i="6"/>
  <c r="D12" i="6"/>
  <c r="D14" i="6"/>
  <c r="D16" i="6"/>
  <c r="C10" i="6"/>
  <c r="C12" i="6"/>
  <c r="C14" i="6"/>
  <c r="C16" i="6"/>
  <c r="C11" i="6"/>
  <c r="C13" i="6"/>
  <c r="C15" i="6"/>
  <c r="C17" i="6"/>
  <c r="J21" i="6"/>
  <c r="I21" i="6"/>
  <c r="H21" i="6"/>
  <c r="H22" i="6"/>
  <c r="J23" i="6"/>
  <c r="I23" i="6"/>
  <c r="H23" i="6"/>
  <c r="H24" i="6"/>
  <c r="J25" i="6"/>
  <c r="I25" i="6"/>
  <c r="H25" i="6"/>
  <c r="H26" i="6"/>
  <c r="J27" i="6"/>
  <c r="I27" i="6"/>
  <c r="H27" i="6"/>
  <c r="H28" i="6"/>
  <c r="E21" i="6"/>
  <c r="D21" i="6"/>
  <c r="C21" i="6"/>
  <c r="C22" i="6"/>
  <c r="E23" i="6"/>
  <c r="D23" i="6"/>
  <c r="C23" i="6"/>
  <c r="C24" i="6"/>
  <c r="E25" i="6"/>
  <c r="D25" i="6"/>
  <c r="C25" i="6"/>
  <c r="C26" i="6"/>
  <c r="E27" i="6"/>
  <c r="D27" i="6"/>
  <c r="C27" i="6"/>
  <c r="C28" i="6"/>
  <c r="D31" i="6"/>
  <c r="J35" i="6"/>
  <c r="H43" i="6"/>
  <c r="C43" i="6"/>
  <c r="G6" i="9"/>
  <c r="H31" i="6" s="1"/>
  <c r="H34" i="8"/>
  <c r="J32" i="7"/>
  <c r="H35" i="6"/>
  <c r="L2" i="5"/>
  <c r="G36" i="8" s="1"/>
  <c r="K2" i="5"/>
  <c r="J2" i="5"/>
  <c r="I33" i="7" s="1"/>
  <c r="I2" i="5"/>
  <c r="H2" i="5"/>
  <c r="G2" i="5"/>
  <c r="F1" i="8" s="1"/>
  <c r="F2" i="5"/>
  <c r="E2" i="5"/>
  <c r="D2" i="5"/>
  <c r="E1" i="6" s="1"/>
  <c r="A1" i="9" s="1"/>
  <c r="C2" i="5"/>
  <c r="B2" i="5"/>
  <c r="G37" i="8"/>
  <c r="I34" i="7"/>
  <c r="F1" i="7"/>
  <c r="G37" i="6"/>
  <c r="I35" i="7"/>
  <c r="G36" i="6"/>
  <c r="C10" i="8"/>
  <c r="C14" i="7"/>
  <c r="C23" i="8"/>
  <c r="C10" i="7"/>
  <c r="C12" i="8"/>
  <c r="C16" i="7"/>
  <c r="C14" i="8"/>
  <c r="C18" i="7"/>
  <c r="H10" i="8"/>
  <c r="C25" i="8"/>
  <c r="C22" i="7"/>
  <c r="H23" i="8"/>
  <c r="I20" i="7"/>
  <c r="H16" i="8"/>
  <c r="I16" i="7"/>
  <c r="H12" i="8"/>
  <c r="I12" i="7"/>
  <c r="H27" i="8"/>
  <c r="I24" i="7"/>
  <c r="C27" i="8"/>
  <c r="I14" i="7"/>
  <c r="C21" i="8"/>
  <c r="H14" i="8"/>
  <c r="I18" i="7"/>
  <c r="C16" i="8"/>
  <c r="C20" i="7"/>
  <c r="H25" i="8"/>
  <c r="C12" i="7"/>
  <c r="H21" i="8"/>
  <c r="I22" i="7"/>
  <c r="C24" i="7"/>
  <c r="I10" i="7"/>
  <c r="G35" i="8" l="1"/>
  <c r="G38" i="6"/>
</calcChain>
</file>

<file path=xl/sharedStrings.xml><?xml version="1.0" encoding="utf-8"?>
<sst xmlns="http://schemas.openxmlformats.org/spreadsheetml/2006/main" count="418" uniqueCount="155">
  <si>
    <t>支部名</t>
  </si>
  <si>
    <t>学校名</t>
  </si>
  <si>
    <t>支部順位</t>
  </si>
  <si>
    <t>電話番号</t>
  </si>
  <si>
    <t>男子監督</t>
  </si>
  <si>
    <t>女子監督</t>
  </si>
  <si>
    <t>アドバイザー</t>
  </si>
  <si>
    <t>男子登録選手</t>
  </si>
  <si>
    <t>学年</t>
  </si>
  <si>
    <t>備考</t>
  </si>
  <si>
    <t>女子登録選手</t>
  </si>
  <si>
    <t>出  場  承  諾  書</t>
  </si>
  <si>
    <t>　上記の選手の標記大会への出場を認めます。なお、本大会のプログラム及び報道発表並びにホームページにおける氏名・学校名・写真等の個人情報の掲載について、本人及び保護者の同意を得ています。（同意が得られない場合は、備考欄にその旨を明記すること）</t>
  </si>
  <si>
    <t>男子　　　</t>
    <phoneticPr fontId="2"/>
  </si>
  <si>
    <t>位</t>
    <rPh sb="0" eb="1">
      <t>イ</t>
    </rPh>
    <phoneticPr fontId="2"/>
  </si>
  <si>
    <t>女子　　</t>
    <phoneticPr fontId="2"/>
  </si>
  <si>
    <t>平成25年</t>
    <rPh sb="0" eb="2">
      <t>ヘイセイ</t>
    </rPh>
    <rPh sb="4" eb="5">
      <t>ネン</t>
    </rPh>
    <phoneticPr fontId="2"/>
  </si>
  <si>
    <t>年度</t>
    <rPh sb="0" eb="2">
      <t>ネンド</t>
    </rPh>
    <phoneticPr fontId="2"/>
  </si>
  <si>
    <t>64回</t>
    <rPh sb="2" eb="3">
      <t>カイ</t>
    </rPh>
    <phoneticPr fontId="2"/>
  </si>
  <si>
    <t>関東大会</t>
    <rPh sb="0" eb="2">
      <t>カントウ</t>
    </rPh>
    <rPh sb="2" eb="4">
      <t>タイカイ</t>
    </rPh>
    <phoneticPr fontId="2"/>
  </si>
  <si>
    <t>県小中体連会長</t>
    <rPh sb="0" eb="1">
      <t>ケン</t>
    </rPh>
    <rPh sb="1" eb="2">
      <t>ショウ</t>
    </rPh>
    <rPh sb="2" eb="5">
      <t>チュウタイレン</t>
    </rPh>
    <rPh sb="5" eb="7">
      <t>カイチョウ</t>
    </rPh>
    <phoneticPr fontId="2"/>
  </si>
  <si>
    <t>本年度</t>
    <rPh sb="0" eb="3">
      <t>ホンネンド</t>
    </rPh>
    <phoneticPr fontId="2"/>
  </si>
  <si>
    <t>総体期日</t>
    <rPh sb="0" eb="2">
      <t>ソウタイ</t>
    </rPh>
    <rPh sb="2" eb="4">
      <t>キジツ</t>
    </rPh>
    <phoneticPr fontId="2"/>
  </si>
  <si>
    <t>選手権期日</t>
    <rPh sb="0" eb="3">
      <t>センシュケン</t>
    </rPh>
    <rPh sb="3" eb="5">
      <t>キジツ</t>
    </rPh>
    <phoneticPr fontId="2"/>
  </si>
  <si>
    <t>総体回数</t>
    <rPh sb="0" eb="2">
      <t>ソウタイ</t>
    </rPh>
    <rPh sb="2" eb="3">
      <t>カイ</t>
    </rPh>
    <rPh sb="3" eb="4">
      <t>スウ</t>
    </rPh>
    <phoneticPr fontId="2"/>
  </si>
  <si>
    <t>選手権回数</t>
    <rPh sb="0" eb="3">
      <t>センシュケン</t>
    </rPh>
    <rPh sb="3" eb="5">
      <t>カイスウ</t>
    </rPh>
    <phoneticPr fontId="2"/>
  </si>
  <si>
    <t>新人戦回数</t>
    <rPh sb="0" eb="3">
      <t>シンジンセン</t>
    </rPh>
    <rPh sb="3" eb="5">
      <t>カイスウ</t>
    </rPh>
    <phoneticPr fontId="2"/>
  </si>
  <si>
    <t>新人戦団体期日</t>
    <rPh sb="0" eb="3">
      <t>シンジンセン</t>
    </rPh>
    <rPh sb="3" eb="5">
      <t>ダンタイ</t>
    </rPh>
    <rPh sb="5" eb="7">
      <t>キジツ</t>
    </rPh>
    <phoneticPr fontId="2"/>
  </si>
  <si>
    <t>新人戦個人期日</t>
    <rPh sb="0" eb="3">
      <t>シンジンセン</t>
    </rPh>
    <rPh sb="3" eb="5">
      <t>コジン</t>
    </rPh>
    <rPh sb="5" eb="7">
      <t>キジツ</t>
    </rPh>
    <phoneticPr fontId="2"/>
  </si>
  <si>
    <t>氏名</t>
    <rPh sb="0" eb="2">
      <t>シメイ</t>
    </rPh>
    <phoneticPr fontId="2"/>
  </si>
  <si>
    <t>ふりがな</t>
  </si>
  <si>
    <t>６月</t>
    <rPh sb="1" eb="2">
      <t>ガツ</t>
    </rPh>
    <phoneticPr fontId="2"/>
  </si>
  <si>
    <t>　　日</t>
    <rPh sb="2" eb="3">
      <t>ニチ</t>
    </rPh>
    <phoneticPr fontId="2"/>
  </si>
  <si>
    <t>山梨県小中学校体育連盟会長</t>
    <phoneticPr fontId="2"/>
  </si>
  <si>
    <t>山梨県小中学校体育連盟卓球専門部長</t>
    <phoneticPr fontId="2"/>
  </si>
  <si>
    <t>学校名</t>
    <rPh sb="0" eb="3">
      <t>ガッコウメイ</t>
    </rPh>
    <phoneticPr fontId="2"/>
  </si>
  <si>
    <t>学校長</t>
    <rPh sb="0" eb="3">
      <t>ガッコウチョウ</t>
    </rPh>
    <phoneticPr fontId="2"/>
  </si>
  <si>
    <t>職印</t>
    <rPh sb="0" eb="2">
      <t>ショクイン</t>
    </rPh>
    <phoneticPr fontId="2"/>
  </si>
  <si>
    <t>○監督・アドバイザー・選手（選手は強い順に書いて下さい）</t>
    <phoneticPr fontId="2"/>
  </si>
  <si>
    <t>○監督・アドバイザー・選手</t>
    <phoneticPr fontId="2"/>
  </si>
  <si>
    <t>男子選手</t>
    <phoneticPr fontId="2"/>
  </si>
  <si>
    <t>女子選手</t>
    <phoneticPr fontId="2"/>
  </si>
  <si>
    <t>別　枠　出　場　選　手</t>
    <phoneticPr fontId="2"/>
  </si>
  <si>
    <t>山梨県卓球協会会長</t>
    <rPh sb="0" eb="2">
      <t>ヤマナシ</t>
    </rPh>
    <rPh sb="2" eb="3">
      <t>ケン</t>
    </rPh>
    <rPh sb="3" eb="5">
      <t>タッキュウ</t>
    </rPh>
    <rPh sb="5" eb="7">
      <t>キョウカイ</t>
    </rPh>
    <rPh sb="7" eb="9">
      <t>カイチョウ</t>
    </rPh>
    <phoneticPr fontId="2"/>
  </si>
  <si>
    <t>○大会参加料</t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</si>
  <si>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</si>
  <si>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</si>
  <si>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　名</t>
    <rPh sb="1" eb="2">
      <t>メイ</t>
    </rPh>
    <phoneticPr fontId="2"/>
  </si>
  <si>
    <t>×５００円　＝</t>
    <rPh sb="4" eb="5">
      <t>エン</t>
    </rPh>
    <phoneticPr fontId="2"/>
  </si>
  <si>
    <t>山梨県小中学校体育連盟会長</t>
    <phoneticPr fontId="2"/>
  </si>
  <si>
    <t>山梨県小中学校体育連盟卓球専門部長</t>
    <phoneticPr fontId="2"/>
  </si>
  <si>
    <t>１０月</t>
    <rPh sb="2" eb="3">
      <t>ガツ</t>
    </rPh>
    <phoneticPr fontId="2"/>
  </si>
  <si>
    <t>　※団体、個人両方に登録する場合も一人一律５００円です。</t>
    <phoneticPr fontId="2"/>
  </si>
  <si>
    <t>出  場  承  諾  書　　</t>
    <phoneticPr fontId="2"/>
  </si>
  <si>
    <t>　※個人戦だけに出場する選手がいる場合のみ記入してください。</t>
  </si>
  <si>
    <t>58回</t>
    <rPh sb="2" eb="3">
      <t>カイ</t>
    </rPh>
    <phoneticPr fontId="2"/>
  </si>
  <si>
    <t>42回</t>
    <rPh sb="2" eb="3">
      <t>カイ</t>
    </rPh>
    <phoneticPr fontId="2"/>
  </si>
  <si>
    <t>県卓球協会会長</t>
    <rPh sb="0" eb="1">
      <t>ケン</t>
    </rPh>
    <rPh sb="1" eb="3">
      <t>タッキュウ</t>
    </rPh>
    <rPh sb="3" eb="5">
      <t>キョウカイ</t>
    </rPh>
    <rPh sb="5" eb="7">
      <t>カイチョウ</t>
    </rPh>
    <phoneticPr fontId="2"/>
  </si>
  <si>
    <t>県卓球専門部長</t>
    <rPh sb="0" eb="1">
      <t>ケン</t>
    </rPh>
    <rPh sb="1" eb="3">
      <t>タッキュウ</t>
    </rPh>
    <rPh sb="3" eb="5">
      <t>センモン</t>
    </rPh>
    <rPh sb="5" eb="7">
      <t>ブチョウ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</si>
  <si>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</si>
  <si>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</si>
  <si>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</si>
  <si>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</si>
  <si>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</si>
  <si>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</si>
  <si>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平成32年</t>
    <rPh sb="0" eb="2">
      <t>ヘイセイ</t>
    </rPh>
    <rPh sb="4" eb="5">
      <t>ネン</t>
    </rPh>
    <phoneticPr fontId="2"/>
  </si>
  <si>
    <t>平成33年</t>
    <rPh sb="0" eb="2">
      <t>ヘイセイ</t>
    </rPh>
    <rPh sb="4" eb="5">
      <t>ネン</t>
    </rPh>
    <phoneticPr fontId="2"/>
  </si>
  <si>
    <t>65回</t>
    <rPh sb="2" eb="3">
      <t>カイ</t>
    </rPh>
    <phoneticPr fontId="2"/>
  </si>
  <si>
    <t>66回</t>
    <rPh sb="2" eb="3">
      <t>カイ</t>
    </rPh>
    <phoneticPr fontId="2"/>
  </si>
  <si>
    <t>67回</t>
    <rPh sb="2" eb="3">
      <t>カイ</t>
    </rPh>
    <phoneticPr fontId="2"/>
  </si>
  <si>
    <t>68回</t>
    <rPh sb="2" eb="3">
      <t>カイ</t>
    </rPh>
    <phoneticPr fontId="2"/>
  </si>
  <si>
    <t>69回</t>
    <rPh sb="2" eb="3">
      <t>カイ</t>
    </rPh>
    <phoneticPr fontId="2"/>
  </si>
  <si>
    <t>70回</t>
    <rPh sb="2" eb="3">
      <t>カイ</t>
    </rPh>
    <phoneticPr fontId="2"/>
  </si>
  <si>
    <t>71回</t>
    <rPh sb="2" eb="3">
      <t>カイ</t>
    </rPh>
    <phoneticPr fontId="2"/>
  </si>
  <si>
    <t>72回</t>
    <rPh sb="2" eb="3">
      <t>カイ</t>
    </rPh>
    <phoneticPr fontId="2"/>
  </si>
  <si>
    <t>59回</t>
    <rPh sb="2" eb="3">
      <t>カイ</t>
    </rPh>
    <phoneticPr fontId="2"/>
  </si>
  <si>
    <t>60回</t>
    <rPh sb="2" eb="3">
      <t>カイ</t>
    </rPh>
    <phoneticPr fontId="2"/>
  </si>
  <si>
    <t>61回</t>
    <rPh sb="2" eb="3">
      <t>カイ</t>
    </rPh>
    <phoneticPr fontId="2"/>
  </si>
  <si>
    <t>62回</t>
    <rPh sb="2" eb="3">
      <t>カイ</t>
    </rPh>
    <phoneticPr fontId="2"/>
  </si>
  <si>
    <t>63回</t>
    <rPh sb="2" eb="3">
      <t>カイ</t>
    </rPh>
    <phoneticPr fontId="2"/>
  </si>
  <si>
    <t>4１回</t>
    <rPh sb="2" eb="3">
      <t>カイ</t>
    </rPh>
    <phoneticPr fontId="2"/>
  </si>
  <si>
    <t>43回</t>
    <rPh sb="2" eb="3">
      <t>カイ</t>
    </rPh>
    <phoneticPr fontId="2"/>
  </si>
  <si>
    <t>44回</t>
    <rPh sb="2" eb="3">
      <t>カイ</t>
    </rPh>
    <phoneticPr fontId="2"/>
  </si>
  <si>
    <t>45回</t>
    <rPh sb="2" eb="3">
      <t>カイ</t>
    </rPh>
    <phoneticPr fontId="2"/>
  </si>
  <si>
    <t>46回</t>
    <rPh sb="2" eb="3">
      <t>カイ</t>
    </rPh>
    <phoneticPr fontId="2"/>
  </si>
  <si>
    <t>47回</t>
    <rPh sb="2" eb="3">
      <t>カイ</t>
    </rPh>
    <phoneticPr fontId="2"/>
  </si>
  <si>
    <t>48回</t>
    <rPh sb="2" eb="3">
      <t>カイ</t>
    </rPh>
    <phoneticPr fontId="2"/>
  </si>
  <si>
    <t>49回</t>
    <rPh sb="2" eb="3">
      <t>カイ</t>
    </rPh>
    <phoneticPr fontId="2"/>
  </si>
  <si>
    <t>50回</t>
    <rPh sb="2" eb="3">
      <t>カイ</t>
    </rPh>
    <phoneticPr fontId="2"/>
  </si>
  <si>
    <t>吉　野　喜久男</t>
    <phoneticPr fontId="2"/>
  </si>
  <si>
    <t>中　込　幸　二</t>
    <phoneticPr fontId="2"/>
  </si>
  <si>
    <t>植　松　克　之</t>
    <phoneticPr fontId="2"/>
  </si>
  <si>
    <t>円</t>
    <rPh sb="0" eb="1">
      <t>エン</t>
    </rPh>
    <phoneticPr fontId="2"/>
  </si>
  <si>
    <t>平成34年</t>
    <rPh sb="0" eb="2">
      <t>ヘイセイ</t>
    </rPh>
    <rPh sb="4" eb="5">
      <t>ネン</t>
    </rPh>
    <phoneticPr fontId="2"/>
  </si>
  <si>
    <t>平成35年</t>
    <rPh sb="0" eb="2">
      <t>ヘイセイ</t>
    </rPh>
    <rPh sb="4" eb="5">
      <t>ネン</t>
    </rPh>
    <phoneticPr fontId="2"/>
  </si>
  <si>
    <t>平成36年</t>
    <rPh sb="0" eb="2">
      <t>ヘイセイ</t>
    </rPh>
    <rPh sb="4" eb="5">
      <t>ネン</t>
    </rPh>
    <phoneticPr fontId="2"/>
  </si>
  <si>
    <t>平成37年</t>
    <rPh sb="0" eb="2">
      <t>ヘイセイ</t>
    </rPh>
    <rPh sb="4" eb="5">
      <t>ネン</t>
    </rPh>
    <phoneticPr fontId="2"/>
  </si>
  <si>
    <t>73回</t>
    <rPh sb="2" eb="3">
      <t>カイ</t>
    </rPh>
    <phoneticPr fontId="2"/>
  </si>
  <si>
    <t>74回</t>
    <rPh sb="2" eb="3">
      <t>カイ</t>
    </rPh>
    <phoneticPr fontId="2"/>
  </si>
  <si>
    <t>75回</t>
    <rPh sb="2" eb="3">
      <t>カイ</t>
    </rPh>
    <phoneticPr fontId="2"/>
  </si>
  <si>
    <t>76回</t>
    <rPh sb="2" eb="3">
      <t>カイ</t>
    </rPh>
    <phoneticPr fontId="2"/>
  </si>
  <si>
    <t>51回</t>
    <rPh sb="2" eb="3">
      <t>カイ</t>
    </rPh>
    <phoneticPr fontId="2"/>
  </si>
  <si>
    <t>52回</t>
    <rPh sb="2" eb="3">
      <t>カイ</t>
    </rPh>
    <phoneticPr fontId="2"/>
  </si>
  <si>
    <t>53回</t>
    <rPh sb="2" eb="3">
      <t>カイ</t>
    </rPh>
    <phoneticPr fontId="2"/>
  </si>
  <si>
    <t>54回</t>
    <rPh sb="2" eb="3">
      <t>カイ</t>
    </rPh>
    <phoneticPr fontId="2"/>
  </si>
  <si>
    <t>斉　藤　正　人</t>
    <rPh sb="0" eb="1">
      <t>セイ</t>
    </rPh>
    <rPh sb="2" eb="3">
      <t>フジ</t>
    </rPh>
    <rPh sb="4" eb="5">
      <t>セイ</t>
    </rPh>
    <rPh sb="6" eb="7">
      <t>ニン</t>
    </rPh>
    <phoneticPr fontId="2"/>
  </si>
  <si>
    <t>男子選手</t>
  </si>
  <si>
    <t>氏名</t>
  </si>
  <si>
    <t>別　枠　出　場　選　手</t>
  </si>
  <si>
    <t>○監督・アドバイザー・選手（選手は強い順に書いて下さい）</t>
  </si>
  <si>
    <t>女子監督</t>
    <rPh sb="0" eb="2">
      <t>ジョシ</t>
    </rPh>
    <phoneticPr fontId="3"/>
  </si>
  <si>
    <t>女子選手</t>
    <rPh sb="0" eb="2">
      <t>ジョシ</t>
    </rPh>
    <phoneticPr fontId="3"/>
  </si>
  <si>
    <t>参加人数</t>
    <rPh sb="0" eb="2">
      <t>サンカ</t>
    </rPh>
    <rPh sb="2" eb="4">
      <t>ニンズウ</t>
    </rPh>
    <phoneticPr fontId="3"/>
  </si>
  <si>
    <t>名</t>
    <rPh sb="0" eb="1">
      <t>メイ</t>
    </rPh>
    <phoneticPr fontId="3"/>
  </si>
  <si>
    <t>大会参加料</t>
    <rPh sb="0" eb="2">
      <t>タイカイ</t>
    </rPh>
    <rPh sb="2" eb="5">
      <t>サンカリョウ</t>
    </rPh>
    <phoneticPr fontId="3"/>
  </si>
  <si>
    <t>円</t>
    <rPh sb="0" eb="1">
      <t>エン</t>
    </rPh>
    <phoneticPr fontId="3"/>
  </si>
  <si>
    <t>校長名</t>
    <rPh sb="0" eb="3">
      <t>コウチョウメイ</t>
    </rPh>
    <phoneticPr fontId="3"/>
  </si>
  <si>
    <t>記入日　6月</t>
    <rPh sb="0" eb="2">
      <t>キニュウ</t>
    </rPh>
    <rPh sb="2" eb="3">
      <t>ヒ</t>
    </rPh>
    <rPh sb="5" eb="6">
      <t>ガツ</t>
    </rPh>
    <phoneticPr fontId="3"/>
  </si>
  <si>
    <t>日</t>
    <rPh sb="0" eb="1">
      <t>ヒ</t>
    </rPh>
    <phoneticPr fontId="3"/>
  </si>
  <si>
    <t>清　水　千　春</t>
    <rPh sb="0" eb="1">
      <t>キヨシ</t>
    </rPh>
    <rPh sb="2" eb="3">
      <t>ミズ</t>
    </rPh>
    <rPh sb="4" eb="5">
      <t>セン</t>
    </rPh>
    <rPh sb="6" eb="7">
      <t>ハル</t>
    </rPh>
    <phoneticPr fontId="2"/>
  </si>
  <si>
    <t>申込み責任者</t>
    <rPh sb="0" eb="2">
      <t>モウシコ</t>
    </rPh>
    <rPh sb="3" eb="5">
      <t>セキニン</t>
    </rPh>
    <rPh sb="5" eb="6">
      <t>シャ</t>
    </rPh>
    <phoneticPr fontId="2"/>
  </si>
  <si>
    <t>電話番号</t>
    <phoneticPr fontId="2"/>
  </si>
  <si>
    <t>アドバイザー</t>
    <phoneticPr fontId="2"/>
  </si>
  <si>
    <t>監督</t>
    <phoneticPr fontId="2"/>
  </si>
  <si>
    <t>登録選手</t>
    <phoneticPr fontId="2"/>
  </si>
  <si>
    <t>男子１チーム名</t>
    <rPh sb="0" eb="2">
      <t>ダンシ</t>
    </rPh>
    <rPh sb="6" eb="7">
      <t>メイ</t>
    </rPh>
    <phoneticPr fontId="2"/>
  </si>
  <si>
    <t>男子２チーム名</t>
    <rPh sb="0" eb="2">
      <t>ダンシ</t>
    </rPh>
    <rPh sb="6" eb="7">
      <t>メイ</t>
    </rPh>
    <phoneticPr fontId="2"/>
  </si>
  <si>
    <t>登録選手</t>
    <rPh sb="0" eb="2">
      <t>トウロク</t>
    </rPh>
    <phoneticPr fontId="2"/>
  </si>
  <si>
    <t>女子１チーム名</t>
    <rPh sb="0" eb="2">
      <t>ジョシ</t>
    </rPh>
    <rPh sb="6" eb="7">
      <t>メイ</t>
    </rPh>
    <phoneticPr fontId="2"/>
  </si>
  <si>
    <t>女子２チーム名</t>
    <rPh sb="0" eb="2">
      <t>ジョシ</t>
    </rPh>
    <rPh sb="6" eb="7">
      <t>メイ</t>
    </rPh>
    <phoneticPr fontId="2"/>
  </si>
  <si>
    <t>登録選手</t>
    <phoneticPr fontId="2"/>
  </si>
  <si>
    <t>ホープス委員会提出用</t>
    <rPh sb="4" eb="7">
      <t>イインカイ</t>
    </rPh>
    <rPh sb="7" eb="10">
      <t>テイシュツヨウ</t>
    </rPh>
    <phoneticPr fontId="2"/>
  </si>
  <si>
    <t>　全国大会への参加の意思</t>
    <rPh sb="1" eb="3">
      <t>ゼンコク</t>
    </rPh>
    <rPh sb="3" eb="5">
      <t>タイカイ</t>
    </rPh>
    <rPh sb="7" eb="9">
      <t>サンカ</t>
    </rPh>
    <rPh sb="10" eb="12">
      <t>イシ</t>
    </rPh>
    <phoneticPr fontId="2"/>
  </si>
  <si>
    <t xml:space="preserve"> 東日本大会への参加の意思</t>
    <rPh sb="1" eb="2">
      <t>ヒガシ</t>
    </rPh>
    <rPh sb="2" eb="4">
      <t>ニホン</t>
    </rPh>
    <rPh sb="4" eb="6">
      <t>タイカイ</t>
    </rPh>
    <rPh sb="8" eb="10">
      <t>サンカ</t>
    </rPh>
    <rPh sb="11" eb="13">
      <t>イシ</t>
    </rPh>
    <phoneticPr fontId="2"/>
  </si>
  <si>
    <t>※登録選手の氏名・ふりがなの間に空白を開けてください　例：山梨　太朗</t>
    <rPh sb="1" eb="3">
      <t>トウロク</t>
    </rPh>
    <rPh sb="3" eb="5">
      <t>センシュ</t>
    </rPh>
    <rPh sb="6" eb="8">
      <t>シメイ</t>
    </rPh>
    <rPh sb="14" eb="15">
      <t>アイダ</t>
    </rPh>
    <rPh sb="16" eb="18">
      <t>クウハク</t>
    </rPh>
    <rPh sb="19" eb="20">
      <t>ア</t>
    </rPh>
    <rPh sb="27" eb="28">
      <t>レイ</t>
    </rPh>
    <rPh sb="29" eb="31">
      <t>ヤマナシ</t>
    </rPh>
    <rPh sb="32" eb="34">
      <t>タロウ</t>
    </rPh>
    <phoneticPr fontId="2"/>
  </si>
  <si>
    <t>※登録選手の氏名・ふりがなの間に空白を開けてください　例：山梨　花子</t>
    <rPh sb="1" eb="3">
      <t>トウロク</t>
    </rPh>
    <rPh sb="3" eb="5">
      <t>センシュ</t>
    </rPh>
    <rPh sb="6" eb="8">
      <t>シメイ</t>
    </rPh>
    <rPh sb="14" eb="15">
      <t>アイダ</t>
    </rPh>
    <rPh sb="16" eb="18">
      <t>クウハク</t>
    </rPh>
    <rPh sb="19" eb="20">
      <t>ア</t>
    </rPh>
    <rPh sb="27" eb="28">
      <t>レイ</t>
    </rPh>
    <rPh sb="29" eb="31">
      <t>ヤマナシ</t>
    </rPh>
    <rPh sb="32" eb="34">
      <t>ハナコ</t>
    </rPh>
    <phoneticPr fontId="2"/>
  </si>
  <si>
    <t>山梨県小学生卓球選手権大会　兼　全国ホープス大会県予選会（団体）申込み書</t>
    <rPh sb="0" eb="3">
      <t>ヤマナシケン</t>
    </rPh>
    <rPh sb="3" eb="6">
      <t>ショウガクセイ</t>
    </rPh>
    <rPh sb="6" eb="8">
      <t>タッキュウ</t>
    </rPh>
    <rPh sb="8" eb="11">
      <t>センシュケン</t>
    </rPh>
    <rPh sb="11" eb="13">
      <t>タイカイ</t>
    </rPh>
    <rPh sb="14" eb="15">
      <t>ケン</t>
    </rPh>
    <rPh sb="16" eb="18">
      <t>ゼンコク</t>
    </rPh>
    <rPh sb="22" eb="24">
      <t>タイカイ</t>
    </rPh>
    <rPh sb="24" eb="25">
      <t>ケン</t>
    </rPh>
    <rPh sb="25" eb="28">
      <t>ヨセンカイ</t>
    </rPh>
    <rPh sb="29" eb="31">
      <t>ダンタイ</t>
    </rPh>
    <rPh sb="32" eb="34">
      <t>モウシコ</t>
    </rPh>
    <rPh sb="35" eb="36">
      <t>ショ</t>
    </rPh>
    <phoneticPr fontId="2"/>
  </si>
  <si>
    <t>参加料</t>
    <rPh sb="0" eb="3">
      <t>サンカリョウ</t>
    </rPh>
    <phoneticPr fontId="2"/>
  </si>
  <si>
    <t>×3000円＝</t>
    <phoneticPr fontId="2"/>
  </si>
  <si>
    <t>今回の振込金額は</t>
    <rPh sb="0" eb="2">
      <t>コンカイ</t>
    </rPh>
    <rPh sb="3" eb="5">
      <t>フリコミ</t>
    </rPh>
    <rPh sb="5" eb="7">
      <t>キンガク</t>
    </rPh>
    <phoneticPr fontId="23"/>
  </si>
  <si>
    <t>です</t>
    <phoneticPr fontId="23"/>
  </si>
  <si>
    <t>参　加　料　振　込　先</t>
    <rPh sb="0" eb="1">
      <t>サン</t>
    </rPh>
    <rPh sb="2" eb="3">
      <t>カ</t>
    </rPh>
    <rPh sb="4" eb="5">
      <t>リョウ</t>
    </rPh>
    <rPh sb="6" eb="7">
      <t>シン</t>
    </rPh>
    <rPh sb="8" eb="9">
      <t>コ</t>
    </rPh>
    <rPh sb="10" eb="11">
      <t>サキ</t>
    </rPh>
    <phoneticPr fontId="23"/>
  </si>
  <si>
    <t>ゆうちょ銀行から振込み</t>
    <rPh sb="4" eb="6">
      <t>ギンコウ</t>
    </rPh>
    <rPh sb="8" eb="10">
      <t>フリコミ</t>
    </rPh>
    <phoneticPr fontId="23"/>
  </si>
  <si>
    <t>ゆうちょ銀行</t>
    <rPh sb="4" eb="6">
      <t>ギンコウ</t>
    </rPh>
    <phoneticPr fontId="23"/>
  </si>
  <si>
    <t>記号</t>
    <rPh sb="0" eb="2">
      <t>キゴウ</t>
    </rPh>
    <phoneticPr fontId="23"/>
  </si>
  <si>
    <t>番号</t>
    <rPh sb="0" eb="2">
      <t>バンゴウ</t>
    </rPh>
    <phoneticPr fontId="23"/>
  </si>
  <si>
    <t>他金融機関からの振込み</t>
    <rPh sb="0" eb="1">
      <t>タ</t>
    </rPh>
    <rPh sb="1" eb="3">
      <t>キンユウ</t>
    </rPh>
    <rPh sb="3" eb="5">
      <t>キカン</t>
    </rPh>
    <rPh sb="8" eb="10">
      <t>フリコミ</t>
    </rPh>
    <phoneticPr fontId="23"/>
  </si>
  <si>
    <t>金融コード　９９９０　店番　０８８
店名　　〇八八（ゼロハチハチ）店
　　　　　　　　　　普通　口座番号　１６６４９２３</t>
    <rPh sb="0" eb="2">
      <t>キンユウ</t>
    </rPh>
    <rPh sb="11" eb="13">
      <t>ミセバン</t>
    </rPh>
    <rPh sb="18" eb="20">
      <t>テンメイ</t>
    </rPh>
    <rPh sb="22" eb="25">
      <t>088</t>
    </rPh>
    <rPh sb="33" eb="34">
      <t>テン</t>
    </rPh>
    <rPh sb="45" eb="47">
      <t>フツウ</t>
    </rPh>
    <rPh sb="48" eb="50">
      <t>コウザ</t>
    </rPh>
    <rPh sb="50" eb="52">
      <t>バンゴウ</t>
    </rPh>
    <phoneticPr fontId="23"/>
  </si>
  <si>
    <t>口座名　ホープス委員会</t>
    <rPh sb="0" eb="3">
      <t>コウザメイ</t>
    </rPh>
    <rPh sb="8" eb="11">
      <t>イインカイ</t>
    </rPh>
    <phoneticPr fontId="23"/>
  </si>
  <si>
    <t>振 込 依 頼 人 名　には</t>
    <rPh sb="0" eb="1">
      <t>シン</t>
    </rPh>
    <rPh sb="2" eb="3">
      <t>コ</t>
    </rPh>
    <rPh sb="4" eb="5">
      <t>イ</t>
    </rPh>
    <rPh sb="6" eb="7">
      <t>ライ</t>
    </rPh>
    <rPh sb="8" eb="9">
      <t>ヒト</t>
    </rPh>
    <rPh sb="10" eb="11">
      <t>ナ</t>
    </rPh>
    <phoneticPr fontId="23"/>
  </si>
  <si>
    <t>と、入力お願いします</t>
    <rPh sb="2" eb="4">
      <t>ニュウリョク</t>
    </rPh>
    <rPh sb="5" eb="6">
      <t>ネガ</t>
    </rPh>
    <phoneticPr fontId="23"/>
  </si>
  <si>
    <t>０608</t>
    <phoneticPr fontId="23"/>
  </si>
  <si>
    <t>参加チーム数</t>
    <phoneticPr fontId="2"/>
  </si>
  <si>
    <t>チーム名フリガナ</t>
    <rPh sb="3" eb="4">
      <t>メイ</t>
    </rPh>
    <phoneticPr fontId="2"/>
  </si>
  <si>
    <t>チーム名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</si>
</sst>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&quot;位&quot;"/>
    <numFmt numFmtId="177" formatCode="0&quot;日&quot;"/>
    <numFmt numFmtId="178" formatCode="0&quot;名&quot;"/>
    <numFmt numFmtId="179" formatCode="#,##0&quot;　円&quot;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AR教科書体M"/>
      <family val="4"/>
      <charset val="128"/>
    </font>
    <font>
      <sz val="11"/>
      <color theme="1"/>
      <name val="AR教科書体M"/>
      <family val="4"/>
      <charset val="128"/>
    </font>
    <font>
      <b/>
      <sz val="14"/>
      <color rgb="FF000000"/>
      <name val="AR教科書体M"/>
      <family val="4"/>
      <charset val="128"/>
    </font>
    <font>
      <sz val="11"/>
      <color rgb="FF000000"/>
      <name val="AR教科書体M"/>
      <family val="4"/>
      <charset val="128"/>
    </font>
    <font>
      <sz val="10.5"/>
      <color theme="1"/>
      <name val="AR教科書体M"/>
      <family val="4"/>
      <charset val="128"/>
    </font>
    <font>
      <sz val="12"/>
      <color rgb="FF000000"/>
      <name val="AR教科書体M"/>
      <family val="4"/>
      <charset val="128"/>
    </font>
    <font>
      <sz val="8"/>
      <color rgb="FF000000"/>
      <name val="AR教科書体M"/>
      <family val="4"/>
      <charset val="128"/>
    </font>
    <font>
      <sz val="11"/>
      <color theme="1"/>
      <name val="BIZ UDゴシック"/>
      <family val="3"/>
      <charset val="128"/>
    </font>
    <font>
      <b/>
      <sz val="11"/>
      <color rgb="FF000000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8"/>
      <color rgb="FF000000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rgb="FFFF0000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>
      <alignment vertical="center"/>
    </xf>
    <xf numFmtId="0" fontId="5" fillId="0" borderId="6" xfId="0" applyFont="1" applyBorder="1">
      <alignment vertical="center"/>
    </xf>
    <xf numFmtId="178" fontId="7" fillId="0" borderId="6" xfId="0" applyNumberFormat="1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178" fontId="7" fillId="0" borderId="6" xfId="0" applyNumberFormat="1" applyFont="1" applyBorder="1" applyAlignment="1">
      <alignment horizontal="left" vertical="center" wrapText="1"/>
    </xf>
    <xf numFmtId="56" fontId="0" fillId="0" borderId="0" xfId="0" applyNumberFormat="1">
      <alignment vertical="center"/>
    </xf>
    <xf numFmtId="179" fontId="7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56" fontId="0" fillId="0" borderId="3" xfId="0" applyNumberFormat="1" applyBorder="1">
      <alignment vertical="center"/>
    </xf>
    <xf numFmtId="0" fontId="0" fillId="2" borderId="3" xfId="0" applyFill="1" applyBorder="1">
      <alignment vertical="center"/>
    </xf>
    <xf numFmtId="56" fontId="0" fillId="2" borderId="3" xfId="0" applyNumberFormat="1" applyFill="1" applyBorder="1">
      <alignment vertical="center"/>
    </xf>
    <xf numFmtId="177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8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2" xfId="0" applyFont="1" applyBorder="1">
      <alignment vertical="center"/>
    </xf>
    <xf numFmtId="0" fontId="18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20" fillId="0" borderId="0" xfId="0" applyFo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0" fillId="0" borderId="4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20" fillId="0" borderId="37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9" fontId="7" fillId="0" borderId="6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1" fillId="0" borderId="0" xfId="1">
      <alignment vertical="center"/>
    </xf>
    <xf numFmtId="0" fontId="22" fillId="0" borderId="41" xfId="1" applyFont="1" applyBorder="1" applyAlignment="1">
      <alignment horizontal="left" vertical="center"/>
    </xf>
    <xf numFmtId="0" fontId="1" fillId="0" borderId="41" xfId="1" applyBorder="1">
      <alignment vertical="center"/>
    </xf>
    <xf numFmtId="5" fontId="24" fillId="0" borderId="41" xfId="1" applyNumberFormat="1" applyFont="1" applyBorder="1" applyAlignment="1">
      <alignment horizontal="center" vertical="center"/>
    </xf>
    <xf numFmtId="0" fontId="25" fillId="0" borderId="41" xfId="1" applyFont="1" applyBorder="1">
      <alignment vertical="center"/>
    </xf>
    <xf numFmtId="0" fontId="26" fillId="0" borderId="0" xfId="1" applyFont="1" applyAlignment="1">
      <alignment horizontal="center" vertical="center"/>
    </xf>
    <xf numFmtId="0" fontId="27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9" fillId="0" borderId="0" xfId="1" quotePrefix="1" applyFont="1" applyAlignment="1">
      <alignment horizontal="right" vertical="center"/>
    </xf>
    <xf numFmtId="0" fontId="29" fillId="0" borderId="0" xfId="1" applyFont="1" applyAlignment="1">
      <alignment horizontal="left" vertical="center"/>
    </xf>
    <xf numFmtId="0" fontId="1" fillId="0" borderId="0" xfId="1">
      <alignment vertical="center"/>
    </xf>
    <xf numFmtId="0" fontId="28" fillId="0" borderId="0" xfId="1" applyFo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5" fontId="11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427E1950-A05E-4B71-9646-C61B30660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view="pageBreakPreview" zoomScale="89" zoomScaleNormal="80" zoomScaleSheetLayoutView="89" workbookViewId="0">
      <selection activeCell="C2" sqref="C2:E2"/>
    </sheetView>
  </sheetViews>
  <sheetFormatPr defaultColWidth="9" defaultRowHeight="24.95" customHeight="1" x14ac:dyDescent="0.15"/>
  <cols>
    <col min="1" max="1" width="3.75" style="2" customWidth="1"/>
    <col min="2" max="2" width="9" style="2" customWidth="1"/>
    <col min="3" max="3" width="7.5" style="2" customWidth="1"/>
    <col min="4" max="4" width="14.75" style="2" customWidth="1"/>
    <col min="5" max="5" width="7.5" style="2" customWidth="1"/>
    <col min="6" max="6" width="3.75" style="2" customWidth="1"/>
    <col min="7" max="7" width="9" style="2"/>
    <col min="8" max="8" width="7.5" style="2" customWidth="1"/>
    <col min="9" max="9" width="14.75" style="2" customWidth="1"/>
    <col min="10" max="10" width="10" style="2" customWidth="1"/>
    <col min="11" max="16384" width="9" style="2"/>
  </cols>
  <sheetData>
    <row r="1" spans="1:10" ht="24.95" customHeight="1" x14ac:dyDescent="0.15">
      <c r="A1" s="46"/>
      <c r="B1" s="46"/>
      <c r="C1" s="46"/>
      <c r="D1" s="46"/>
      <c r="E1" s="47" t="s">
        <v>136</v>
      </c>
      <c r="F1" s="46"/>
      <c r="G1" s="46"/>
      <c r="H1" s="46"/>
      <c r="I1" s="46"/>
      <c r="J1" s="48" t="s">
        <v>131</v>
      </c>
    </row>
    <row r="2" spans="1:10" ht="24.95" customHeight="1" x14ac:dyDescent="0.15">
      <c r="A2" s="94" t="s">
        <v>154</v>
      </c>
      <c r="B2" s="94"/>
      <c r="C2" s="96"/>
      <c r="D2" s="97"/>
      <c r="E2" s="98"/>
      <c r="F2" s="95" t="s">
        <v>120</v>
      </c>
      <c r="G2" s="77"/>
      <c r="H2" s="100"/>
      <c r="I2" s="101"/>
      <c r="J2" s="102"/>
    </row>
    <row r="3" spans="1:10" ht="24.95" customHeight="1" x14ac:dyDescent="0.15">
      <c r="A3" s="170" t="s">
        <v>153</v>
      </c>
      <c r="B3" s="171"/>
      <c r="C3" s="173"/>
      <c r="D3" s="174"/>
      <c r="E3" s="175"/>
      <c r="F3" s="95" t="s">
        <v>121</v>
      </c>
      <c r="G3" s="77"/>
      <c r="H3" s="100"/>
      <c r="I3" s="101"/>
      <c r="J3" s="102"/>
    </row>
    <row r="4" spans="1:10" ht="24.95" customHeight="1" x14ac:dyDescent="0.15">
      <c r="A4" s="79" t="s">
        <v>152</v>
      </c>
      <c r="B4" s="169"/>
      <c r="C4" s="166" t="str">
        <f>"男子"&amp;"  "&amp;COUNTA(C7)+COUNTA(H7)&amp;"  女子"&amp;"  "&amp;COUNTA(C23)+COUNTA(H23)</f>
        <v>男子  0  女子  0</v>
      </c>
      <c r="D4" s="167"/>
      <c r="E4" s="168"/>
      <c r="F4" s="80" t="s">
        <v>137</v>
      </c>
      <c r="G4" s="78"/>
      <c r="H4" s="165">
        <f>COUNTA(C7)+COUNTA(H7)+COUNTA(C23)+COUNTA(H23)</f>
        <v>0</v>
      </c>
      <c r="I4" s="49" t="s">
        <v>138</v>
      </c>
      <c r="J4" s="172">
        <f>3000*H4</f>
        <v>0</v>
      </c>
    </row>
    <row r="5" spans="1:10" ht="9" customHeight="1" x14ac:dyDescent="0.15">
      <c r="A5" s="50"/>
      <c r="B5" s="46"/>
      <c r="C5" s="46"/>
      <c r="D5" s="46"/>
      <c r="E5" s="46"/>
      <c r="F5" s="46"/>
      <c r="G5" s="46"/>
      <c r="H5" s="46"/>
      <c r="I5" s="46"/>
      <c r="J5" s="46"/>
    </row>
    <row r="6" spans="1:10" ht="20.85" customHeight="1" thickBot="1" x14ac:dyDescent="0.2">
      <c r="A6" s="50"/>
      <c r="B6" s="46" t="s">
        <v>134</v>
      </c>
      <c r="C6" s="46"/>
      <c r="D6" s="46"/>
      <c r="E6" s="46"/>
      <c r="F6" s="46"/>
      <c r="G6" s="46"/>
      <c r="H6" s="46"/>
      <c r="I6" s="46"/>
      <c r="J6" s="46"/>
    </row>
    <row r="7" spans="1:10" ht="24.95" customHeight="1" x14ac:dyDescent="0.15">
      <c r="A7" s="51" t="s">
        <v>125</v>
      </c>
      <c r="B7" s="52"/>
      <c r="C7" s="74"/>
      <c r="D7" s="75"/>
      <c r="E7" s="75"/>
      <c r="F7" s="51" t="s">
        <v>126</v>
      </c>
      <c r="G7" s="53"/>
      <c r="H7" s="74"/>
      <c r="I7" s="75"/>
      <c r="J7" s="76"/>
    </row>
    <row r="8" spans="1:10" ht="24.95" customHeight="1" x14ac:dyDescent="0.15">
      <c r="A8" s="93" t="s">
        <v>123</v>
      </c>
      <c r="B8" s="94"/>
      <c r="C8" s="99"/>
      <c r="D8" s="99"/>
      <c r="E8" s="96"/>
      <c r="F8" s="93" t="s">
        <v>123</v>
      </c>
      <c r="G8" s="94"/>
      <c r="H8" s="99"/>
      <c r="I8" s="99"/>
      <c r="J8" s="103"/>
    </row>
    <row r="9" spans="1:10" ht="24.95" customHeight="1" x14ac:dyDescent="0.15">
      <c r="A9" s="93" t="s">
        <v>122</v>
      </c>
      <c r="B9" s="94"/>
      <c r="C9" s="99"/>
      <c r="D9" s="99"/>
      <c r="E9" s="96"/>
      <c r="F9" s="93" t="s">
        <v>6</v>
      </c>
      <c r="G9" s="94"/>
      <c r="H9" s="99"/>
      <c r="I9" s="99"/>
      <c r="J9" s="103"/>
    </row>
    <row r="10" spans="1:10" ht="24.95" customHeight="1" x14ac:dyDescent="0.15">
      <c r="A10" s="112"/>
      <c r="B10" s="94" t="s">
        <v>127</v>
      </c>
      <c r="C10" s="94"/>
      <c r="D10" s="94"/>
      <c r="E10" s="95" t="s">
        <v>8</v>
      </c>
      <c r="F10" s="112"/>
      <c r="G10" s="106" t="s">
        <v>124</v>
      </c>
      <c r="H10" s="107"/>
      <c r="I10" s="108"/>
      <c r="J10" s="104" t="s">
        <v>8</v>
      </c>
    </row>
    <row r="11" spans="1:10" ht="24.95" customHeight="1" x14ac:dyDescent="0.15">
      <c r="A11" s="112"/>
      <c r="B11" s="94"/>
      <c r="C11" s="94"/>
      <c r="D11" s="94"/>
      <c r="E11" s="95"/>
      <c r="F11" s="112"/>
      <c r="G11" s="109"/>
      <c r="H11" s="110"/>
      <c r="I11" s="111"/>
      <c r="J11" s="104"/>
    </row>
    <row r="12" spans="1:10" ht="24.95" customHeight="1" x14ac:dyDescent="0.15">
      <c r="A12" s="87">
        <v>1</v>
      </c>
      <c r="B12" s="54" t="s">
        <v>30</v>
      </c>
      <c r="C12" s="83"/>
      <c r="D12" s="84"/>
      <c r="E12" s="105"/>
      <c r="F12" s="87">
        <v>1</v>
      </c>
      <c r="G12" s="54" t="s">
        <v>30</v>
      </c>
      <c r="H12" s="83"/>
      <c r="I12" s="84"/>
      <c r="J12" s="81"/>
    </row>
    <row r="13" spans="1:10" ht="24.95" customHeight="1" x14ac:dyDescent="0.15">
      <c r="A13" s="88"/>
      <c r="B13" s="55" t="s">
        <v>29</v>
      </c>
      <c r="C13" s="85"/>
      <c r="D13" s="86"/>
      <c r="E13" s="67"/>
      <c r="F13" s="88"/>
      <c r="G13" s="55" t="s">
        <v>29</v>
      </c>
      <c r="H13" s="85"/>
      <c r="I13" s="86"/>
      <c r="J13" s="82"/>
    </row>
    <row r="14" spans="1:10" ht="24.95" customHeight="1" x14ac:dyDescent="0.15">
      <c r="A14" s="87">
        <v>2</v>
      </c>
      <c r="B14" s="54" t="s">
        <v>30</v>
      </c>
      <c r="C14" s="83"/>
      <c r="D14" s="84"/>
      <c r="E14" s="105"/>
      <c r="F14" s="87">
        <v>2</v>
      </c>
      <c r="G14" s="54" t="s">
        <v>30</v>
      </c>
      <c r="H14" s="83"/>
      <c r="I14" s="84"/>
      <c r="J14" s="81"/>
    </row>
    <row r="15" spans="1:10" ht="24.95" customHeight="1" x14ac:dyDescent="0.15">
      <c r="A15" s="88"/>
      <c r="B15" s="55" t="s">
        <v>29</v>
      </c>
      <c r="C15" s="85"/>
      <c r="D15" s="86"/>
      <c r="E15" s="67"/>
      <c r="F15" s="88"/>
      <c r="G15" s="55" t="s">
        <v>29</v>
      </c>
      <c r="H15" s="85"/>
      <c r="I15" s="86"/>
      <c r="J15" s="82"/>
    </row>
    <row r="16" spans="1:10" ht="24.95" customHeight="1" x14ac:dyDescent="0.15">
      <c r="A16" s="87">
        <v>3</v>
      </c>
      <c r="B16" s="54" t="s">
        <v>30</v>
      </c>
      <c r="C16" s="83"/>
      <c r="D16" s="84"/>
      <c r="E16" s="105"/>
      <c r="F16" s="87">
        <v>3</v>
      </c>
      <c r="G16" s="54" t="s">
        <v>30</v>
      </c>
      <c r="H16" s="83"/>
      <c r="I16" s="84"/>
      <c r="J16" s="81"/>
    </row>
    <row r="17" spans="1:10" ht="24.95" customHeight="1" x14ac:dyDescent="0.15">
      <c r="A17" s="88"/>
      <c r="B17" s="55" t="s">
        <v>29</v>
      </c>
      <c r="C17" s="85"/>
      <c r="D17" s="86"/>
      <c r="E17" s="67"/>
      <c r="F17" s="88"/>
      <c r="G17" s="55" t="s">
        <v>29</v>
      </c>
      <c r="H17" s="85"/>
      <c r="I17" s="86"/>
      <c r="J17" s="82"/>
    </row>
    <row r="18" spans="1:10" ht="24.95" customHeight="1" x14ac:dyDescent="0.15">
      <c r="A18" s="87">
        <v>4</v>
      </c>
      <c r="B18" s="54" t="s">
        <v>30</v>
      </c>
      <c r="C18" s="83"/>
      <c r="D18" s="84"/>
      <c r="E18" s="105"/>
      <c r="F18" s="87">
        <v>4</v>
      </c>
      <c r="G18" s="54" t="s">
        <v>30</v>
      </c>
      <c r="H18" s="83"/>
      <c r="I18" s="84"/>
      <c r="J18" s="81"/>
    </row>
    <row r="19" spans="1:10" ht="24.95" customHeight="1" thickBot="1" x14ac:dyDescent="0.2">
      <c r="A19" s="92"/>
      <c r="B19" s="56" t="s">
        <v>29</v>
      </c>
      <c r="C19" s="90"/>
      <c r="D19" s="91"/>
      <c r="E19" s="114"/>
      <c r="F19" s="92"/>
      <c r="G19" s="56" t="s">
        <v>29</v>
      </c>
      <c r="H19" s="90"/>
      <c r="I19" s="91"/>
      <c r="J19" s="89"/>
    </row>
    <row r="20" spans="1:10" ht="24.95" customHeight="1" x14ac:dyDescent="0.15">
      <c r="A20" s="57" t="s">
        <v>132</v>
      </c>
      <c r="B20" s="58"/>
      <c r="C20" s="59"/>
      <c r="D20" s="67"/>
      <c r="E20" s="68"/>
      <c r="F20" s="60" t="s">
        <v>133</v>
      </c>
      <c r="G20" s="58"/>
      <c r="H20" s="59"/>
      <c r="I20" s="69"/>
      <c r="J20" s="70"/>
    </row>
    <row r="21" spans="1:10" ht="9" customHeight="1" x14ac:dyDescent="0.15">
      <c r="A21" s="61"/>
      <c r="B21" s="46"/>
      <c r="C21" s="46"/>
      <c r="D21" s="46"/>
      <c r="E21" s="46"/>
      <c r="F21" s="62"/>
      <c r="G21" s="46"/>
      <c r="H21" s="46"/>
      <c r="I21" s="46"/>
      <c r="J21" s="46"/>
    </row>
    <row r="22" spans="1:10" ht="24.95" customHeight="1" thickBot="1" x14ac:dyDescent="0.2">
      <c r="A22" s="46"/>
      <c r="B22" s="46" t="s">
        <v>135</v>
      </c>
      <c r="C22" s="46"/>
      <c r="D22" s="46"/>
      <c r="E22" s="46"/>
      <c r="F22" s="46"/>
      <c r="G22" s="46"/>
      <c r="H22" s="46"/>
      <c r="I22" s="46"/>
      <c r="J22" s="46"/>
    </row>
    <row r="23" spans="1:10" ht="24.95" customHeight="1" x14ac:dyDescent="0.15">
      <c r="A23" s="63" t="s">
        <v>128</v>
      </c>
      <c r="B23" s="64"/>
      <c r="C23" s="71"/>
      <c r="D23" s="72"/>
      <c r="E23" s="72"/>
      <c r="F23" s="63" t="s">
        <v>129</v>
      </c>
      <c r="G23" s="64"/>
      <c r="H23" s="71"/>
      <c r="I23" s="72"/>
      <c r="J23" s="73"/>
    </row>
    <row r="24" spans="1:10" ht="24.95" customHeight="1" x14ac:dyDescent="0.15">
      <c r="A24" s="113" t="s">
        <v>123</v>
      </c>
      <c r="B24" s="77"/>
      <c r="C24" s="99"/>
      <c r="D24" s="99"/>
      <c r="E24" s="96"/>
      <c r="F24" s="93" t="s">
        <v>123</v>
      </c>
      <c r="G24" s="94"/>
      <c r="H24" s="96"/>
      <c r="I24" s="97"/>
      <c r="J24" s="115"/>
    </row>
    <row r="25" spans="1:10" ht="24.95" customHeight="1" x14ac:dyDescent="0.15">
      <c r="A25" s="93" t="s">
        <v>122</v>
      </c>
      <c r="B25" s="94"/>
      <c r="C25" s="99"/>
      <c r="D25" s="99"/>
      <c r="E25" s="96"/>
      <c r="F25" s="93" t="s">
        <v>6</v>
      </c>
      <c r="G25" s="94"/>
      <c r="H25" s="96"/>
      <c r="I25" s="97"/>
      <c r="J25" s="115"/>
    </row>
    <row r="26" spans="1:10" ht="24.95" customHeight="1" x14ac:dyDescent="0.15">
      <c r="A26" s="112"/>
      <c r="B26" s="94" t="s">
        <v>127</v>
      </c>
      <c r="C26" s="94"/>
      <c r="D26" s="94"/>
      <c r="E26" s="95" t="s">
        <v>8</v>
      </c>
      <c r="F26" s="112"/>
      <c r="G26" s="106" t="s">
        <v>130</v>
      </c>
      <c r="H26" s="107"/>
      <c r="I26" s="108"/>
      <c r="J26" s="104" t="s">
        <v>8</v>
      </c>
    </row>
    <row r="27" spans="1:10" ht="24.95" customHeight="1" x14ac:dyDescent="0.15">
      <c r="A27" s="112"/>
      <c r="B27" s="94"/>
      <c r="C27" s="94"/>
      <c r="D27" s="94"/>
      <c r="E27" s="95"/>
      <c r="F27" s="112"/>
      <c r="G27" s="109"/>
      <c r="H27" s="110"/>
      <c r="I27" s="111"/>
      <c r="J27" s="104"/>
    </row>
    <row r="28" spans="1:10" ht="24.95" customHeight="1" x14ac:dyDescent="0.15">
      <c r="A28" s="87">
        <v>1</v>
      </c>
      <c r="B28" s="54" t="s">
        <v>30</v>
      </c>
      <c r="C28" s="83"/>
      <c r="D28" s="84"/>
      <c r="E28" s="105"/>
      <c r="F28" s="87">
        <v>1</v>
      </c>
      <c r="G28" s="54" t="s">
        <v>30</v>
      </c>
      <c r="H28" s="83"/>
      <c r="I28" s="84"/>
      <c r="J28" s="81"/>
    </row>
    <row r="29" spans="1:10" ht="24.95" customHeight="1" x14ac:dyDescent="0.15">
      <c r="A29" s="88"/>
      <c r="B29" s="55" t="s">
        <v>29</v>
      </c>
      <c r="C29" s="85"/>
      <c r="D29" s="86"/>
      <c r="E29" s="67"/>
      <c r="F29" s="88"/>
      <c r="G29" s="55" t="s">
        <v>29</v>
      </c>
      <c r="H29" s="85"/>
      <c r="I29" s="86"/>
      <c r="J29" s="82"/>
    </row>
    <row r="30" spans="1:10" ht="24.95" customHeight="1" x14ac:dyDescent="0.15">
      <c r="A30" s="87">
        <v>2</v>
      </c>
      <c r="B30" s="54" t="s">
        <v>30</v>
      </c>
      <c r="C30" s="83"/>
      <c r="D30" s="84"/>
      <c r="E30" s="105"/>
      <c r="F30" s="87">
        <v>2</v>
      </c>
      <c r="G30" s="54" t="s">
        <v>30</v>
      </c>
      <c r="H30" s="83"/>
      <c r="I30" s="84"/>
      <c r="J30" s="81"/>
    </row>
    <row r="31" spans="1:10" ht="24.95" customHeight="1" x14ac:dyDescent="0.15">
      <c r="A31" s="88"/>
      <c r="B31" s="55" t="s">
        <v>29</v>
      </c>
      <c r="C31" s="85"/>
      <c r="D31" s="86"/>
      <c r="E31" s="67"/>
      <c r="F31" s="88"/>
      <c r="G31" s="55" t="s">
        <v>29</v>
      </c>
      <c r="H31" s="85"/>
      <c r="I31" s="86"/>
      <c r="J31" s="82"/>
    </row>
    <row r="32" spans="1:10" ht="24.95" customHeight="1" x14ac:dyDescent="0.15">
      <c r="A32" s="87">
        <v>3</v>
      </c>
      <c r="B32" s="54" t="s">
        <v>30</v>
      </c>
      <c r="C32" s="83"/>
      <c r="D32" s="84"/>
      <c r="E32" s="105"/>
      <c r="F32" s="87">
        <v>3</v>
      </c>
      <c r="G32" s="54" t="s">
        <v>30</v>
      </c>
      <c r="H32" s="83"/>
      <c r="I32" s="84"/>
      <c r="J32" s="81"/>
    </row>
    <row r="33" spans="1:10" ht="24.95" customHeight="1" x14ac:dyDescent="0.15">
      <c r="A33" s="88"/>
      <c r="B33" s="55" t="s">
        <v>29</v>
      </c>
      <c r="C33" s="85"/>
      <c r="D33" s="86"/>
      <c r="E33" s="67"/>
      <c r="F33" s="88"/>
      <c r="G33" s="55" t="s">
        <v>29</v>
      </c>
      <c r="H33" s="85"/>
      <c r="I33" s="86"/>
      <c r="J33" s="82"/>
    </row>
    <row r="34" spans="1:10" ht="24.95" customHeight="1" x14ac:dyDescent="0.15">
      <c r="A34" s="87">
        <v>4</v>
      </c>
      <c r="B34" s="54" t="s">
        <v>30</v>
      </c>
      <c r="C34" s="83"/>
      <c r="D34" s="84"/>
      <c r="E34" s="105"/>
      <c r="F34" s="87">
        <v>4</v>
      </c>
      <c r="G34" s="54" t="s">
        <v>30</v>
      </c>
      <c r="H34" s="83"/>
      <c r="I34" s="84"/>
      <c r="J34" s="81"/>
    </row>
    <row r="35" spans="1:10" ht="24.95" customHeight="1" thickBot="1" x14ac:dyDescent="0.2">
      <c r="A35" s="92"/>
      <c r="B35" s="56" t="s">
        <v>29</v>
      </c>
      <c r="C35" s="116"/>
      <c r="D35" s="117"/>
      <c r="E35" s="114"/>
      <c r="F35" s="92"/>
      <c r="G35" s="56" t="s">
        <v>29</v>
      </c>
      <c r="H35" s="116"/>
      <c r="I35" s="117"/>
      <c r="J35" s="89"/>
    </row>
    <row r="36" spans="1:10" ht="24.95" customHeight="1" x14ac:dyDescent="0.15">
      <c r="A36" s="57" t="s">
        <v>132</v>
      </c>
      <c r="B36" s="58"/>
      <c r="C36" s="59"/>
      <c r="D36" s="67"/>
      <c r="E36" s="68"/>
      <c r="F36" s="60" t="s">
        <v>133</v>
      </c>
      <c r="G36" s="58"/>
      <c r="H36" s="59"/>
      <c r="I36" s="67"/>
      <c r="J36" s="68"/>
    </row>
    <row r="37" spans="1:10" ht="24.95" customHeight="1" x14ac:dyDescent="0.15">
      <c r="C37" s="65"/>
      <c r="D37" s="66"/>
      <c r="E37" s="65"/>
    </row>
  </sheetData>
  <sheetProtection algorithmName="SHA-512" hashValue="fMVsAcMV0sGBxBkhq83ZeG++JgLEiEL+3douMWLetoNKNHVdhCt8VonUWTpEwsUROYWKZC9T7dz9fROlWRMGUg==" saltValue="5gSlp0fuR0LDBd7iJIKixw==" spinCount="100000" sheet="1" objects="1" scenarios="1" selectLockedCells="1"/>
  <mergeCells count="111">
    <mergeCell ref="C4:E4"/>
    <mergeCell ref="A4:B4"/>
    <mergeCell ref="A3:B3"/>
    <mergeCell ref="C3:E3"/>
    <mergeCell ref="J34:J35"/>
    <mergeCell ref="A25:B25"/>
    <mergeCell ref="C25:E25"/>
    <mergeCell ref="F25:G25"/>
    <mergeCell ref="H25:J25"/>
    <mergeCell ref="A28:A29"/>
    <mergeCell ref="E28:E29"/>
    <mergeCell ref="F28:F29"/>
    <mergeCell ref="J28:J29"/>
    <mergeCell ref="H33:I33"/>
    <mergeCell ref="H34:I34"/>
    <mergeCell ref="C35:D35"/>
    <mergeCell ref="H35:I35"/>
    <mergeCell ref="A34:A35"/>
    <mergeCell ref="E34:E35"/>
    <mergeCell ref="F34:F35"/>
    <mergeCell ref="J30:J31"/>
    <mergeCell ref="A32:A33"/>
    <mergeCell ref="E32:E33"/>
    <mergeCell ref="F32:F33"/>
    <mergeCell ref="J32:J33"/>
    <mergeCell ref="A26:A27"/>
    <mergeCell ref="B26:D27"/>
    <mergeCell ref="E26:E27"/>
    <mergeCell ref="C33:D33"/>
    <mergeCell ref="C34:D34"/>
    <mergeCell ref="C31:D31"/>
    <mergeCell ref="C32:D32"/>
    <mergeCell ref="C29:D29"/>
    <mergeCell ref="C30:D30"/>
    <mergeCell ref="A30:A31"/>
    <mergeCell ref="A24:B24"/>
    <mergeCell ref="C24:E24"/>
    <mergeCell ref="H29:I29"/>
    <mergeCell ref="H30:I30"/>
    <mergeCell ref="H31:I31"/>
    <mergeCell ref="H32:I32"/>
    <mergeCell ref="C28:D28"/>
    <mergeCell ref="H28:I28"/>
    <mergeCell ref="E30:E31"/>
    <mergeCell ref="F30:F31"/>
    <mergeCell ref="A14:A15"/>
    <mergeCell ref="A16:A17"/>
    <mergeCell ref="A18:A19"/>
    <mergeCell ref="E18:E19"/>
    <mergeCell ref="E16:E17"/>
    <mergeCell ref="E14:E15"/>
    <mergeCell ref="C23:E23"/>
    <mergeCell ref="F24:G24"/>
    <mergeCell ref="H24:J24"/>
    <mergeCell ref="F26:F27"/>
    <mergeCell ref="G26:I27"/>
    <mergeCell ref="J26:J27"/>
    <mergeCell ref="E12:E13"/>
    <mergeCell ref="J12:J13"/>
    <mergeCell ref="B10:D11"/>
    <mergeCell ref="E10:E11"/>
    <mergeCell ref="G10:I11"/>
    <mergeCell ref="H12:I12"/>
    <mergeCell ref="H13:I13"/>
    <mergeCell ref="A10:A11"/>
    <mergeCell ref="F10:F11"/>
    <mergeCell ref="C19:D19"/>
    <mergeCell ref="F18:F19"/>
    <mergeCell ref="H18:I18"/>
    <mergeCell ref="H19:I19"/>
    <mergeCell ref="A9:B9"/>
    <mergeCell ref="F9:G9"/>
    <mergeCell ref="F3:G3"/>
    <mergeCell ref="A2:B2"/>
    <mergeCell ref="C2:E2"/>
    <mergeCell ref="A8:B8"/>
    <mergeCell ref="F2:G2"/>
    <mergeCell ref="C8:E8"/>
    <mergeCell ref="C9:E9"/>
    <mergeCell ref="C7:E7"/>
    <mergeCell ref="H2:J2"/>
    <mergeCell ref="H3:J3"/>
    <mergeCell ref="F8:G8"/>
    <mergeCell ref="H8:J8"/>
    <mergeCell ref="H9:J9"/>
    <mergeCell ref="A12:A13"/>
    <mergeCell ref="F12:F13"/>
    <mergeCell ref="C12:D12"/>
    <mergeCell ref="C13:D13"/>
    <mergeCell ref="J10:J11"/>
    <mergeCell ref="D36:E36"/>
    <mergeCell ref="I36:J36"/>
    <mergeCell ref="I20:J20"/>
    <mergeCell ref="D20:E20"/>
    <mergeCell ref="H23:J23"/>
    <mergeCell ref="H7:J7"/>
    <mergeCell ref="F4:G4"/>
    <mergeCell ref="J14:J15"/>
    <mergeCell ref="C14:D14"/>
    <mergeCell ref="C15:D15"/>
    <mergeCell ref="F14:F15"/>
    <mergeCell ref="H14:I14"/>
    <mergeCell ref="H15:I15"/>
    <mergeCell ref="J16:J17"/>
    <mergeCell ref="C16:D16"/>
    <mergeCell ref="C17:D17"/>
    <mergeCell ref="F16:F17"/>
    <mergeCell ref="H16:I16"/>
    <mergeCell ref="H17:I17"/>
    <mergeCell ref="J18:J19"/>
    <mergeCell ref="C18:D18"/>
  </mergeCells>
  <phoneticPr fontId="2"/>
  <dataValidations count="3">
    <dataValidation type="list" allowBlank="1" showInputMessage="1" showErrorMessage="1" sqref="E12 E14 E16 E18 J12 J14 J16 J18 E28 E30 E32 E34 J28 J30 J32 J34" xr:uid="{0BF48794-A987-452C-AAE0-F6DA2206D58E}">
      <formula1>"6,5,4,3,2,1,年長,年中,年少"</formula1>
    </dataValidation>
    <dataValidation type="list" allowBlank="1" showInputMessage="1" showErrorMessage="1" sqref="D36:E36 I36:J36 I20:J20 D20:E20" xr:uid="{44F04B42-ED2F-4ADD-9D18-C1D2F6E0B1C5}">
      <formula1>"有り,無し"</formula1>
    </dataValidation>
    <dataValidation allowBlank="1" showInputMessage="1" showErrorMessage="1" prompt="アルファベット・カタカナで入力お願いします" sqref="C3:E3" xr:uid="{BB510E27-DCEE-4D3A-80F5-739F4127D605}"/>
  </dataValidations>
  <printOptions horizontalCentered="1"/>
  <pageMargins left="0.25" right="0.25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D568-03C7-4F23-8A6A-EDB9CFFC3CB3}">
  <sheetPr>
    <tabColor theme="5" tint="0.59999389629810485"/>
  </sheetPr>
  <dimension ref="A3:H31"/>
  <sheetViews>
    <sheetView showGridLines="0" showRowColHeaders="0" view="pageBreakPreview" zoomScaleNormal="100" zoomScaleSheetLayoutView="100" workbookViewId="0">
      <selection activeCell="M25" sqref="M25"/>
    </sheetView>
  </sheetViews>
  <sheetFormatPr defaultRowHeight="13.5" x14ac:dyDescent="0.15"/>
  <cols>
    <col min="1" max="2" width="9" style="150"/>
    <col min="3" max="3" width="18" style="150" customWidth="1"/>
    <col min="4" max="4" width="3" style="150" customWidth="1"/>
    <col min="5" max="5" width="6.25" style="150" customWidth="1"/>
    <col min="6" max="6" width="12.125" style="150" bestFit="1" customWidth="1"/>
    <col min="7" max="7" width="7.375" style="150" customWidth="1"/>
    <col min="8" max="8" width="18.875" style="150" bestFit="1" customWidth="1"/>
    <col min="9" max="16384" width="9" style="150"/>
  </cols>
  <sheetData>
    <row r="3" spans="1:8" ht="28.5" customHeight="1" thickBot="1" x14ac:dyDescent="0.2">
      <c r="B3" s="151" t="s">
        <v>139</v>
      </c>
      <c r="C3" s="151"/>
      <c r="D3" s="152"/>
      <c r="E3" s="153">
        <f>団体申込み!J4</f>
        <v>0</v>
      </c>
      <c r="F3" s="153"/>
      <c r="G3" s="154" t="s">
        <v>140</v>
      </c>
    </row>
    <row r="4" spans="1:8" ht="14.25" thickTop="1" x14ac:dyDescent="0.15"/>
    <row r="8" spans="1:8" ht="13.5" customHeight="1" x14ac:dyDescent="0.15">
      <c r="A8" s="155" t="s">
        <v>141</v>
      </c>
      <c r="B8" s="155"/>
      <c r="C8" s="155"/>
      <c r="D8" s="155"/>
      <c r="E8" s="155"/>
      <c r="F8" s="155"/>
      <c r="G8" s="155"/>
      <c r="H8" s="155"/>
    </row>
    <row r="9" spans="1:8" ht="13.5" customHeight="1" x14ac:dyDescent="0.15">
      <c r="A9" s="155"/>
      <c r="B9" s="155"/>
      <c r="C9" s="155"/>
      <c r="D9" s="155"/>
      <c r="E9" s="155"/>
      <c r="F9" s="155"/>
      <c r="G9" s="155"/>
      <c r="H9" s="155"/>
    </row>
    <row r="10" spans="1:8" ht="13.5" customHeight="1" x14ac:dyDescent="0.15">
      <c r="A10" s="155"/>
      <c r="B10" s="155"/>
      <c r="C10" s="155"/>
      <c r="D10" s="155"/>
      <c r="E10" s="155"/>
      <c r="F10" s="155"/>
      <c r="G10" s="155"/>
      <c r="H10" s="155"/>
    </row>
    <row r="14" spans="1:8" ht="14.25" x14ac:dyDescent="0.15">
      <c r="B14" s="156" t="s">
        <v>142</v>
      </c>
    </row>
    <row r="16" spans="1:8" ht="18.75" x14ac:dyDescent="0.15">
      <c r="C16" s="157" t="s">
        <v>143</v>
      </c>
      <c r="D16" s="157"/>
      <c r="E16" s="157" t="s">
        <v>144</v>
      </c>
      <c r="F16" s="157">
        <v>10840</v>
      </c>
      <c r="G16" s="157" t="s">
        <v>145</v>
      </c>
      <c r="H16" s="157">
        <v>16649231</v>
      </c>
    </row>
    <row r="19" spans="2:8" ht="14.25" x14ac:dyDescent="0.15">
      <c r="B19" s="156" t="s">
        <v>146</v>
      </c>
    </row>
    <row r="21" spans="2:8" ht="54" customHeight="1" x14ac:dyDescent="0.15">
      <c r="C21" s="158" t="s">
        <v>147</v>
      </c>
      <c r="D21" s="158"/>
      <c r="E21" s="158"/>
      <c r="F21" s="158"/>
      <c r="G21" s="158"/>
      <c r="H21" s="158"/>
    </row>
    <row r="23" spans="2:8" x14ac:dyDescent="0.15">
      <c r="C23" s="159" t="s">
        <v>148</v>
      </c>
      <c r="D23" s="159"/>
      <c r="E23" s="159"/>
      <c r="F23" s="159"/>
      <c r="G23" s="159"/>
      <c r="H23" s="159"/>
    </row>
    <row r="24" spans="2:8" x14ac:dyDescent="0.15">
      <c r="C24" s="159"/>
      <c r="D24" s="159"/>
      <c r="E24" s="159"/>
      <c r="F24" s="159"/>
      <c r="G24" s="159"/>
      <c r="H24" s="159"/>
    </row>
    <row r="26" spans="2:8" ht="13.5" customHeight="1" x14ac:dyDescent="0.15">
      <c r="B26" s="160" t="s">
        <v>149</v>
      </c>
      <c r="C26" s="160"/>
      <c r="D26" s="160"/>
      <c r="E26" s="160"/>
      <c r="F26" s="160"/>
      <c r="G26" s="160"/>
      <c r="H26" s="160"/>
    </row>
    <row r="27" spans="2:8" x14ac:dyDescent="0.15">
      <c r="B27" s="160"/>
      <c r="C27" s="160"/>
      <c r="D27" s="160"/>
      <c r="E27" s="160"/>
      <c r="F27" s="160"/>
      <c r="G27" s="160"/>
      <c r="H27" s="160"/>
    </row>
    <row r="29" spans="2:8" ht="33.75" customHeight="1" x14ac:dyDescent="0.15">
      <c r="C29" s="161" t="s">
        <v>151</v>
      </c>
      <c r="D29" s="162" t="str">
        <f>IF(団体申込み!C3="","",団体申込み!C3)</f>
        <v/>
      </c>
      <c r="E29" s="162"/>
      <c r="F29" s="162"/>
      <c r="G29" s="162"/>
      <c r="H29" s="163"/>
    </row>
    <row r="31" spans="2:8" ht="25.5" customHeight="1" x14ac:dyDescent="0.15">
      <c r="F31" s="164" t="s">
        <v>150</v>
      </c>
    </row>
  </sheetData>
  <sheetProtection algorithmName="SHA-512" hashValue="WGO0cSOFo7Ccu12KiP5y4g56lYgNdtWBVoK3lrx3pdwGaivXQXLo+cuvHsdZuWXeClfeVOPKHidJ0tbeWoLpyA==" saltValue="BU+u472e8RDlSNxL3CnrPQ==" spinCount="100000" sheet="1" selectLockedCells="1" selectUnlockedCells="1"/>
  <mergeCells count="7">
    <mergeCell ref="D29:H29"/>
    <mergeCell ref="B3:C3"/>
    <mergeCell ref="E3:F3"/>
    <mergeCell ref="A8:H10"/>
    <mergeCell ref="C21:H21"/>
    <mergeCell ref="C23:H24"/>
    <mergeCell ref="B26:H27"/>
  </mergeCells>
  <phoneticPr fontId="2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33" zoomScale="160" zoomScaleNormal="160" workbookViewId="0">
      <selection activeCell="M43" sqref="M43"/>
    </sheetView>
  </sheetViews>
  <sheetFormatPr defaultColWidth="9" defaultRowHeight="14.25" x14ac:dyDescent="0.15"/>
  <cols>
    <col min="1" max="1" width="3.75" style="2" customWidth="1"/>
    <col min="2" max="2" width="8.875" style="2" customWidth="1"/>
    <col min="3" max="6" width="7.5" style="2" customWidth="1"/>
    <col min="7" max="7" width="3.75" style="2" customWidth="1"/>
    <col min="8" max="8" width="9" style="2"/>
    <col min="9" max="12" width="7.5" style="2" customWidth="1"/>
    <col min="13" max="16384" width="9" style="2"/>
  </cols>
  <sheetData>
    <row r="1" spans="1:12" ht="27.75" customHeight="1" x14ac:dyDescent="0.15">
      <c r="A1" s="1"/>
      <c r="F1" s="3" t="str">
        <f>"第"&amp;データ!G2&amp;"山梨県中学校新人卓球大会申込書（団体）"</f>
        <v>第44回山梨県中学校新人卓球大会申込書（団体）</v>
      </c>
    </row>
    <row r="2" spans="1:12" ht="30" customHeight="1" x14ac:dyDescent="0.15">
      <c r="A2" s="118" t="s">
        <v>0</v>
      </c>
      <c r="B2" s="118"/>
      <c r="C2" s="118"/>
      <c r="D2" s="118"/>
      <c r="E2" s="118"/>
      <c r="F2" s="118"/>
      <c r="G2" s="118" t="s">
        <v>1</v>
      </c>
      <c r="H2" s="118"/>
      <c r="I2" s="119"/>
      <c r="J2" s="119"/>
      <c r="K2" s="119"/>
      <c r="L2" s="119"/>
    </row>
    <row r="3" spans="1:12" ht="30" customHeight="1" x14ac:dyDescent="0.15">
      <c r="A3" s="120" t="s">
        <v>2</v>
      </c>
      <c r="B3" s="121"/>
      <c r="C3" s="4" t="s">
        <v>13</v>
      </c>
      <c r="D3" s="5" t="s">
        <v>14</v>
      </c>
      <c r="E3" s="4" t="s">
        <v>15</v>
      </c>
      <c r="F3" s="5" t="s">
        <v>14</v>
      </c>
      <c r="G3" s="122" t="s">
        <v>3</v>
      </c>
      <c r="H3" s="121"/>
      <c r="I3" s="123"/>
      <c r="J3" s="124"/>
      <c r="K3" s="124"/>
      <c r="L3" s="125"/>
    </row>
    <row r="4" spans="1:12" x14ac:dyDescent="0.15">
      <c r="A4" s="6"/>
      <c r="B4" s="6"/>
      <c r="C4" s="6"/>
      <c r="D4" s="6"/>
      <c r="E4" s="6"/>
      <c r="F4" s="6"/>
    </row>
    <row r="5" spans="1:12" ht="18" customHeight="1" x14ac:dyDescent="0.15">
      <c r="A5" s="7" t="s">
        <v>39</v>
      </c>
    </row>
    <row r="7" spans="1:12" ht="28.5" customHeight="1" x14ac:dyDescent="0.15">
      <c r="A7" s="118" t="s">
        <v>4</v>
      </c>
      <c r="B7" s="118"/>
      <c r="C7" s="118"/>
      <c r="D7" s="118"/>
      <c r="E7" s="118"/>
      <c r="F7" s="118"/>
      <c r="G7" s="118" t="s">
        <v>5</v>
      </c>
      <c r="H7" s="118"/>
      <c r="I7" s="126"/>
      <c r="J7" s="126"/>
      <c r="K7" s="126"/>
      <c r="L7" s="126"/>
    </row>
    <row r="8" spans="1:12" ht="28.5" customHeight="1" x14ac:dyDescent="0.15">
      <c r="A8" s="118" t="s">
        <v>6</v>
      </c>
      <c r="B8" s="118"/>
      <c r="C8" s="118"/>
      <c r="D8" s="118"/>
      <c r="E8" s="118"/>
      <c r="F8" s="118"/>
      <c r="G8" s="118" t="s">
        <v>6</v>
      </c>
      <c r="H8" s="118"/>
      <c r="I8" s="126"/>
      <c r="J8" s="126"/>
      <c r="K8" s="126"/>
      <c r="L8" s="126"/>
    </row>
    <row r="9" spans="1:12" ht="26.25" customHeight="1" x14ac:dyDescent="0.15">
      <c r="A9" s="8"/>
      <c r="B9" s="118" t="s">
        <v>7</v>
      </c>
      <c r="C9" s="118"/>
      <c r="D9" s="118"/>
      <c r="E9" s="9" t="s">
        <v>8</v>
      </c>
      <c r="F9" s="9" t="s">
        <v>9</v>
      </c>
      <c r="G9" s="8"/>
      <c r="H9" s="127" t="s">
        <v>10</v>
      </c>
      <c r="I9" s="128"/>
      <c r="J9" s="129"/>
      <c r="K9" s="9" t="s">
        <v>8</v>
      </c>
      <c r="L9" s="9" t="s">
        <v>9</v>
      </c>
    </row>
    <row r="10" spans="1:12" ht="15" customHeight="1" x14ac:dyDescent="0.15">
      <c r="A10" s="134">
        <v>1</v>
      </c>
      <c r="B10" s="10" t="s">
        <v>30</v>
      </c>
      <c r="C10" s="132" t="str">
        <f>PHONETIC(C11)</f>
        <v/>
      </c>
      <c r="D10" s="133"/>
      <c r="E10" s="126"/>
      <c r="F10" s="126"/>
      <c r="G10" s="134">
        <v>1</v>
      </c>
      <c r="H10" s="11" t="s">
        <v>30</v>
      </c>
      <c r="I10" s="132" t="str">
        <f>PHONETIC(I11)</f>
        <v/>
      </c>
      <c r="J10" s="133"/>
      <c r="K10" s="126"/>
      <c r="L10" s="126"/>
    </row>
    <row r="11" spans="1:12" ht="22.5" customHeight="1" x14ac:dyDescent="0.15">
      <c r="A11" s="135"/>
      <c r="B11" s="12" t="s">
        <v>29</v>
      </c>
      <c r="C11" s="130"/>
      <c r="D11" s="131"/>
      <c r="E11" s="126"/>
      <c r="F11" s="126"/>
      <c r="G11" s="135"/>
      <c r="H11" s="13" t="s">
        <v>29</v>
      </c>
      <c r="I11" s="130"/>
      <c r="J11" s="131"/>
      <c r="K11" s="126"/>
      <c r="L11" s="126"/>
    </row>
    <row r="12" spans="1:12" ht="15" customHeight="1" x14ac:dyDescent="0.15">
      <c r="A12" s="134">
        <v>2</v>
      </c>
      <c r="B12" s="10" t="s">
        <v>30</v>
      </c>
      <c r="C12" s="132" t="str">
        <f>PHONETIC(C13)</f>
        <v/>
      </c>
      <c r="D12" s="133"/>
      <c r="E12" s="126"/>
      <c r="F12" s="126"/>
      <c r="G12" s="134">
        <v>2</v>
      </c>
      <c r="H12" s="11" t="s">
        <v>30</v>
      </c>
      <c r="I12" s="132" t="str">
        <f>PHONETIC(I13)</f>
        <v/>
      </c>
      <c r="J12" s="133"/>
      <c r="K12" s="126"/>
      <c r="L12" s="126"/>
    </row>
    <row r="13" spans="1:12" ht="22.5" customHeight="1" x14ac:dyDescent="0.15">
      <c r="A13" s="135"/>
      <c r="B13" s="12" t="s">
        <v>29</v>
      </c>
      <c r="C13" s="130"/>
      <c r="D13" s="131"/>
      <c r="E13" s="126"/>
      <c r="F13" s="126"/>
      <c r="G13" s="135"/>
      <c r="H13" s="13" t="s">
        <v>29</v>
      </c>
      <c r="I13" s="130"/>
      <c r="J13" s="131"/>
      <c r="K13" s="126"/>
      <c r="L13" s="126"/>
    </row>
    <row r="14" spans="1:12" ht="15" customHeight="1" x14ac:dyDescent="0.15">
      <c r="A14" s="134">
        <v>3</v>
      </c>
      <c r="B14" s="10" t="s">
        <v>30</v>
      </c>
      <c r="C14" s="132" t="str">
        <f>PHONETIC(C15)</f>
        <v/>
      </c>
      <c r="D14" s="133"/>
      <c r="E14" s="126"/>
      <c r="F14" s="126"/>
      <c r="G14" s="134">
        <v>3</v>
      </c>
      <c r="H14" s="11" t="s">
        <v>30</v>
      </c>
      <c r="I14" s="132" t="str">
        <f>PHONETIC(I15)</f>
        <v/>
      </c>
      <c r="J14" s="133"/>
      <c r="K14" s="126"/>
      <c r="L14" s="126"/>
    </row>
    <row r="15" spans="1:12" ht="22.5" customHeight="1" x14ac:dyDescent="0.15">
      <c r="A15" s="135"/>
      <c r="B15" s="12" t="s">
        <v>29</v>
      </c>
      <c r="C15" s="130"/>
      <c r="D15" s="131"/>
      <c r="E15" s="126"/>
      <c r="F15" s="126"/>
      <c r="G15" s="135"/>
      <c r="H15" s="13" t="s">
        <v>29</v>
      </c>
      <c r="I15" s="130"/>
      <c r="J15" s="131"/>
      <c r="K15" s="126"/>
      <c r="L15" s="126"/>
    </row>
    <row r="16" spans="1:12" ht="15" customHeight="1" x14ac:dyDescent="0.15">
      <c r="A16" s="134">
        <v>4</v>
      </c>
      <c r="B16" s="10" t="s">
        <v>30</v>
      </c>
      <c r="C16" s="132" t="str">
        <f>PHONETIC(C17)</f>
        <v/>
      </c>
      <c r="D16" s="133"/>
      <c r="E16" s="126"/>
      <c r="F16" s="126"/>
      <c r="G16" s="134">
        <v>4</v>
      </c>
      <c r="H16" s="11" t="s">
        <v>30</v>
      </c>
      <c r="I16" s="132" t="str">
        <f>PHONETIC(I17)</f>
        <v/>
      </c>
      <c r="J16" s="133"/>
      <c r="K16" s="126"/>
      <c r="L16" s="126"/>
    </row>
    <row r="17" spans="1:12" ht="22.5" customHeight="1" x14ac:dyDescent="0.15">
      <c r="A17" s="135"/>
      <c r="B17" s="12" t="s">
        <v>29</v>
      </c>
      <c r="C17" s="130"/>
      <c r="D17" s="131"/>
      <c r="E17" s="126"/>
      <c r="F17" s="126"/>
      <c r="G17" s="135"/>
      <c r="H17" s="13" t="s">
        <v>29</v>
      </c>
      <c r="I17" s="130"/>
      <c r="J17" s="131"/>
      <c r="K17" s="126"/>
      <c r="L17" s="126"/>
    </row>
    <row r="18" spans="1:12" ht="15" customHeight="1" x14ac:dyDescent="0.15">
      <c r="A18" s="134">
        <v>5</v>
      </c>
      <c r="B18" s="10" t="s">
        <v>30</v>
      </c>
      <c r="C18" s="132" t="str">
        <f>PHONETIC(C19)</f>
        <v/>
      </c>
      <c r="D18" s="133"/>
      <c r="E18" s="126"/>
      <c r="F18" s="126"/>
      <c r="G18" s="134">
        <v>5</v>
      </c>
      <c r="H18" s="11" t="s">
        <v>30</v>
      </c>
      <c r="I18" s="132" t="str">
        <f>PHONETIC(I19)</f>
        <v/>
      </c>
      <c r="J18" s="133"/>
      <c r="K18" s="126"/>
      <c r="L18" s="126"/>
    </row>
    <row r="19" spans="1:12" ht="22.5" customHeight="1" x14ac:dyDescent="0.15">
      <c r="A19" s="135"/>
      <c r="B19" s="12" t="s">
        <v>29</v>
      </c>
      <c r="C19" s="130"/>
      <c r="D19" s="131"/>
      <c r="E19" s="126"/>
      <c r="F19" s="126"/>
      <c r="G19" s="135"/>
      <c r="H19" s="13" t="s">
        <v>29</v>
      </c>
      <c r="I19" s="130"/>
      <c r="J19" s="131"/>
      <c r="K19" s="126"/>
      <c r="L19" s="126"/>
    </row>
    <row r="20" spans="1:12" ht="15" customHeight="1" x14ac:dyDescent="0.15">
      <c r="A20" s="134">
        <v>6</v>
      </c>
      <c r="B20" s="10" t="s">
        <v>30</v>
      </c>
      <c r="C20" s="132" t="str">
        <f>PHONETIC(C21)</f>
        <v/>
      </c>
      <c r="D20" s="133"/>
      <c r="E20" s="126"/>
      <c r="F20" s="126"/>
      <c r="G20" s="134">
        <v>6</v>
      </c>
      <c r="H20" s="11" t="s">
        <v>30</v>
      </c>
      <c r="I20" s="132" t="str">
        <f>PHONETIC(I21)</f>
        <v/>
      </c>
      <c r="J20" s="133"/>
      <c r="K20" s="126"/>
      <c r="L20" s="126"/>
    </row>
    <row r="21" spans="1:12" ht="22.5" customHeight="1" x14ac:dyDescent="0.15">
      <c r="A21" s="135"/>
      <c r="B21" s="12" t="s">
        <v>29</v>
      </c>
      <c r="C21" s="130"/>
      <c r="D21" s="131"/>
      <c r="E21" s="126"/>
      <c r="F21" s="126"/>
      <c r="G21" s="135"/>
      <c r="H21" s="13" t="s">
        <v>29</v>
      </c>
      <c r="I21" s="130"/>
      <c r="J21" s="131"/>
      <c r="K21" s="126"/>
      <c r="L21" s="126"/>
    </row>
    <row r="22" spans="1:12" ht="15" customHeight="1" x14ac:dyDescent="0.15">
      <c r="A22" s="134">
        <v>7</v>
      </c>
      <c r="B22" s="10" t="s">
        <v>30</v>
      </c>
      <c r="C22" s="132" t="str">
        <f>PHONETIC(C23)</f>
        <v/>
      </c>
      <c r="D22" s="133"/>
      <c r="E22" s="126"/>
      <c r="F22" s="126"/>
      <c r="G22" s="134">
        <v>7</v>
      </c>
      <c r="H22" s="11" t="s">
        <v>30</v>
      </c>
      <c r="I22" s="132" t="str">
        <f>PHONETIC(I23)</f>
        <v/>
      </c>
      <c r="J22" s="133"/>
      <c r="K22" s="126"/>
      <c r="L22" s="126"/>
    </row>
    <row r="23" spans="1:12" ht="22.5" customHeight="1" x14ac:dyDescent="0.15">
      <c r="A23" s="135"/>
      <c r="B23" s="12" t="s">
        <v>29</v>
      </c>
      <c r="C23" s="130"/>
      <c r="D23" s="131"/>
      <c r="E23" s="126"/>
      <c r="F23" s="126"/>
      <c r="G23" s="135"/>
      <c r="H23" s="13" t="s">
        <v>29</v>
      </c>
      <c r="I23" s="130"/>
      <c r="J23" s="131"/>
      <c r="K23" s="126"/>
      <c r="L23" s="126"/>
    </row>
    <row r="24" spans="1:12" ht="15" customHeight="1" x14ac:dyDescent="0.15">
      <c r="A24" s="134">
        <v>8</v>
      </c>
      <c r="B24" s="10" t="s">
        <v>30</v>
      </c>
      <c r="C24" s="132" t="str">
        <f>PHONETIC(C25)</f>
        <v/>
      </c>
      <c r="D24" s="133"/>
      <c r="E24" s="126"/>
      <c r="F24" s="126"/>
      <c r="G24" s="134">
        <v>8</v>
      </c>
      <c r="H24" s="11" t="s">
        <v>30</v>
      </c>
      <c r="I24" s="132" t="str">
        <f>PHONETIC(I25)</f>
        <v/>
      </c>
      <c r="J24" s="133"/>
      <c r="K24" s="126"/>
      <c r="L24" s="126"/>
    </row>
    <row r="25" spans="1:12" ht="22.5" customHeight="1" x14ac:dyDescent="0.15">
      <c r="A25" s="135"/>
      <c r="B25" s="12" t="s">
        <v>29</v>
      </c>
      <c r="C25" s="130"/>
      <c r="D25" s="131"/>
      <c r="E25" s="126"/>
      <c r="F25" s="126"/>
      <c r="G25" s="135"/>
      <c r="H25" s="13" t="s">
        <v>29</v>
      </c>
      <c r="I25" s="130"/>
      <c r="J25" s="131"/>
      <c r="K25" s="126"/>
      <c r="L25" s="126"/>
    </row>
    <row r="26" spans="1:12" ht="10.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0.25" customHeight="1" x14ac:dyDescent="0.15">
      <c r="A27" s="14" t="s">
        <v>44</v>
      </c>
      <c r="B27" s="6"/>
      <c r="C27" s="139" t="s">
        <v>45</v>
      </c>
      <c r="D27" s="140"/>
      <c r="E27" s="15"/>
      <c r="F27" s="16" t="s">
        <v>46</v>
      </c>
      <c r="G27" s="17" t="s">
        <v>48</v>
      </c>
      <c r="H27" s="18"/>
      <c r="I27" s="137" t="s">
        <v>92</v>
      </c>
      <c r="J27" s="138"/>
    </row>
    <row r="28" spans="1:12" ht="22.5" customHeight="1" x14ac:dyDescent="0.15">
      <c r="A28" s="6"/>
      <c r="B28" s="6"/>
      <c r="C28" s="14" t="s">
        <v>52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ht="11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x14ac:dyDescent="0.15">
      <c r="G30" s="19" t="s">
        <v>53</v>
      </c>
    </row>
    <row r="31" spans="1:12" x14ac:dyDescent="0.15">
      <c r="A31" s="20"/>
    </row>
    <row r="32" spans="1:12" ht="18.75" customHeight="1" x14ac:dyDescent="0.15">
      <c r="I32" s="21"/>
      <c r="J32" s="22" t="str">
        <f>データ!$A$2</f>
        <v>平成27年</v>
      </c>
      <c r="K32" s="23" t="s">
        <v>51</v>
      </c>
      <c r="L32" s="24" t="s">
        <v>32</v>
      </c>
    </row>
    <row r="33" spans="1:12" ht="19.5" customHeight="1" x14ac:dyDescent="0.15">
      <c r="A33" s="2" t="s">
        <v>49</v>
      </c>
      <c r="I33" s="25" t="str">
        <f>データ!$J$2&amp;"　  殿"</f>
        <v>斉　藤　正　人　  殿</v>
      </c>
    </row>
    <row r="34" spans="1:12" ht="19.5" customHeight="1" x14ac:dyDescent="0.15">
      <c r="A34" s="2" t="s">
        <v>43</v>
      </c>
      <c r="I34" s="25" t="str">
        <f>データ!$L$2&amp;"　　殿"</f>
        <v>植　松　克　之　　殿</v>
      </c>
    </row>
    <row r="35" spans="1:12" ht="24" customHeight="1" x14ac:dyDescent="0.15">
      <c r="A35" s="2" t="s">
        <v>50</v>
      </c>
      <c r="I35" s="25" t="str">
        <f>データ!$K$2&amp;"　　殿"</f>
        <v>清　水　千　春　　殿</v>
      </c>
    </row>
    <row r="36" spans="1:12" ht="7.5" customHeight="1" x14ac:dyDescent="0.15">
      <c r="A36" s="21"/>
    </row>
    <row r="37" spans="1:12" ht="63.75" customHeight="1" x14ac:dyDescent="0.15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</row>
    <row r="40" spans="1:12" ht="19.5" customHeight="1" x14ac:dyDescent="0.15">
      <c r="C40" s="26" t="s">
        <v>35</v>
      </c>
      <c r="D40" s="26"/>
      <c r="E40" s="26"/>
      <c r="F40" s="26"/>
      <c r="G40" s="26"/>
      <c r="H40" s="26" t="s">
        <v>36</v>
      </c>
      <c r="I40" s="26"/>
      <c r="J40" s="26"/>
      <c r="K40" s="26"/>
      <c r="L40" s="26" t="s">
        <v>37</v>
      </c>
    </row>
  </sheetData>
  <mergeCells count="100">
    <mergeCell ref="A37:L37"/>
    <mergeCell ref="I27:J27"/>
    <mergeCell ref="C27:D27"/>
    <mergeCell ref="I24:J24"/>
    <mergeCell ref="K24:K25"/>
    <mergeCell ref="L24:L25"/>
    <mergeCell ref="C25:D25"/>
    <mergeCell ref="I25:J25"/>
    <mergeCell ref="A24:A25"/>
    <mergeCell ref="C24:D24"/>
    <mergeCell ref="E24:E25"/>
    <mergeCell ref="F24:F25"/>
    <mergeCell ref="G24:G25"/>
    <mergeCell ref="I22:J22"/>
    <mergeCell ref="K22:K23"/>
    <mergeCell ref="L22:L23"/>
    <mergeCell ref="C23:D23"/>
    <mergeCell ref="I23:J23"/>
    <mergeCell ref="A22:A23"/>
    <mergeCell ref="C22:D22"/>
    <mergeCell ref="E22:E23"/>
    <mergeCell ref="F22:F23"/>
    <mergeCell ref="G22:G23"/>
    <mergeCell ref="I20:J20"/>
    <mergeCell ref="K20:K21"/>
    <mergeCell ref="L20:L21"/>
    <mergeCell ref="C21:D21"/>
    <mergeCell ref="I21:J21"/>
    <mergeCell ref="A20:A21"/>
    <mergeCell ref="C20:D20"/>
    <mergeCell ref="E20:E21"/>
    <mergeCell ref="F20:F21"/>
    <mergeCell ref="G20:G21"/>
    <mergeCell ref="I18:J18"/>
    <mergeCell ref="K18:K19"/>
    <mergeCell ref="L18:L19"/>
    <mergeCell ref="C19:D19"/>
    <mergeCell ref="I19:J19"/>
    <mergeCell ref="A18:A19"/>
    <mergeCell ref="C18:D18"/>
    <mergeCell ref="E18:E19"/>
    <mergeCell ref="F18:F19"/>
    <mergeCell ref="G18:G19"/>
    <mergeCell ref="I16:J16"/>
    <mergeCell ref="K16:K17"/>
    <mergeCell ref="L16:L17"/>
    <mergeCell ref="C17:D17"/>
    <mergeCell ref="I17:J17"/>
    <mergeCell ref="A16:A17"/>
    <mergeCell ref="C16:D16"/>
    <mergeCell ref="E16:E17"/>
    <mergeCell ref="F16:F17"/>
    <mergeCell ref="G16:G17"/>
    <mergeCell ref="L12:L13"/>
    <mergeCell ref="C13:D13"/>
    <mergeCell ref="I13:J13"/>
    <mergeCell ref="A14:A15"/>
    <mergeCell ref="C14:D14"/>
    <mergeCell ref="E14:E15"/>
    <mergeCell ref="F14:F15"/>
    <mergeCell ref="G14:G15"/>
    <mergeCell ref="I14:J14"/>
    <mergeCell ref="K14:K15"/>
    <mergeCell ref="L14:L15"/>
    <mergeCell ref="C15:D15"/>
    <mergeCell ref="I15:J15"/>
    <mergeCell ref="I12:J12"/>
    <mergeCell ref="A12:A13"/>
    <mergeCell ref="E10:E11"/>
    <mergeCell ref="F10:F11"/>
    <mergeCell ref="G10:G11"/>
    <mergeCell ref="K12:K13"/>
    <mergeCell ref="C12:D12"/>
    <mergeCell ref="E12:E13"/>
    <mergeCell ref="F12:F13"/>
    <mergeCell ref="G12:G13"/>
    <mergeCell ref="K10:K11"/>
    <mergeCell ref="L10:L11"/>
    <mergeCell ref="B9:D9"/>
    <mergeCell ref="H9:J9"/>
    <mergeCell ref="A7:B7"/>
    <mergeCell ref="C7:F7"/>
    <mergeCell ref="G7:H7"/>
    <mergeCell ref="I7:L7"/>
    <mergeCell ref="A8:B8"/>
    <mergeCell ref="C8:F8"/>
    <mergeCell ref="G8:H8"/>
    <mergeCell ref="I8:L8"/>
    <mergeCell ref="C11:D11"/>
    <mergeCell ref="I11:J11"/>
    <mergeCell ref="I10:J10"/>
    <mergeCell ref="A10:A11"/>
    <mergeCell ref="C10:D10"/>
    <mergeCell ref="A2:B2"/>
    <mergeCell ref="C2:F2"/>
    <mergeCell ref="G2:H2"/>
    <mergeCell ref="I2:L2"/>
    <mergeCell ref="A3:B3"/>
    <mergeCell ref="G3:H3"/>
    <mergeCell ref="I3:L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showZeros="0" zoomScale="130" zoomScaleNormal="130" workbookViewId="0">
      <selection activeCell="M43" sqref="M43"/>
    </sheetView>
  </sheetViews>
  <sheetFormatPr defaultColWidth="9" defaultRowHeight="14.25" x14ac:dyDescent="0.15"/>
  <cols>
    <col min="1" max="1" width="3.75" style="2" customWidth="1"/>
    <col min="2" max="2" width="8.875" style="2" customWidth="1"/>
    <col min="3" max="3" width="15" style="2" customWidth="1"/>
    <col min="4" max="5" width="7.5" style="2" customWidth="1"/>
    <col min="6" max="6" width="3.75" style="2" customWidth="1"/>
    <col min="7" max="7" width="9" style="2"/>
    <col min="8" max="8" width="15" style="2" customWidth="1"/>
    <col min="9" max="10" width="7.5" style="2" customWidth="1"/>
    <col min="11" max="16384" width="9" style="2"/>
  </cols>
  <sheetData>
    <row r="1" spans="1:10" ht="27.75" customHeight="1" x14ac:dyDescent="0.15">
      <c r="A1" s="1"/>
      <c r="E1" s="3" t="str">
        <f>"第"&amp;データ!D2&amp;"山梨県中学校卓球選手権大会申込書"</f>
        <v>第60回山梨県中学校卓球選手権大会申込書</v>
      </c>
    </row>
    <row r="2" spans="1:10" ht="24.75" customHeight="1" x14ac:dyDescent="0.15">
      <c r="A2" s="127" t="s">
        <v>0</v>
      </c>
      <c r="B2" s="129"/>
      <c r="C2" s="127">
        <f>選手権入力用!B3</f>
        <v>0</v>
      </c>
      <c r="D2" s="128"/>
      <c r="E2" s="129"/>
      <c r="F2" s="118" t="s">
        <v>1</v>
      </c>
      <c r="G2" s="118"/>
      <c r="H2" s="119">
        <f>選手権入力用!B4</f>
        <v>0</v>
      </c>
      <c r="I2" s="119"/>
      <c r="J2" s="119"/>
    </row>
    <row r="3" spans="1:10" ht="24.75" customHeight="1" x14ac:dyDescent="0.15">
      <c r="A3" s="142"/>
      <c r="B3" s="143"/>
      <c r="C3" s="142"/>
      <c r="D3" s="144"/>
      <c r="E3" s="143"/>
      <c r="F3" s="122" t="s">
        <v>3</v>
      </c>
      <c r="G3" s="121"/>
      <c r="H3" s="123">
        <f>選手権入力用!B6</f>
        <v>0</v>
      </c>
      <c r="I3" s="124"/>
      <c r="J3" s="125"/>
    </row>
    <row r="4" spans="1:10" ht="9.75" customHeight="1" x14ac:dyDescent="0.15">
      <c r="A4" s="6"/>
      <c r="B4" s="6"/>
      <c r="C4" s="6"/>
      <c r="D4" s="6"/>
      <c r="E4" s="6"/>
    </row>
    <row r="5" spans="1:10" ht="21" customHeight="1" x14ac:dyDescent="0.15">
      <c r="A5" s="7" t="s">
        <v>38</v>
      </c>
    </row>
    <row r="6" spans="1:10" ht="11.25" customHeight="1" x14ac:dyDescent="0.15"/>
    <row r="7" spans="1:10" ht="27.75" customHeight="1" x14ac:dyDescent="0.15">
      <c r="A7" s="118" t="s">
        <v>4</v>
      </c>
      <c r="B7" s="118"/>
      <c r="C7" s="118">
        <f>選手権入力用!B10</f>
        <v>0</v>
      </c>
      <c r="D7" s="118"/>
      <c r="E7" s="118"/>
      <c r="F7" s="118" t="s">
        <v>5</v>
      </c>
      <c r="G7" s="118"/>
      <c r="H7" s="118">
        <f>選手権入力用!H10</f>
        <v>0</v>
      </c>
      <c r="I7" s="118"/>
      <c r="J7" s="118"/>
    </row>
    <row r="8" spans="1:10" ht="27.75" customHeight="1" x14ac:dyDescent="0.15">
      <c r="A8" s="118" t="s">
        <v>6</v>
      </c>
      <c r="B8" s="118"/>
      <c r="C8" s="118">
        <f>選手権入力用!B11</f>
        <v>0</v>
      </c>
      <c r="D8" s="118"/>
      <c r="E8" s="118"/>
      <c r="F8" s="118" t="s">
        <v>6</v>
      </c>
      <c r="G8" s="118"/>
      <c r="H8" s="118">
        <f>選手権入力用!H11</f>
        <v>0</v>
      </c>
      <c r="I8" s="118"/>
      <c r="J8" s="118"/>
    </row>
    <row r="9" spans="1:10" ht="21" customHeight="1" x14ac:dyDescent="0.15">
      <c r="A9" s="8"/>
      <c r="B9" s="118" t="s">
        <v>40</v>
      </c>
      <c r="C9" s="118"/>
      <c r="D9" s="9" t="s">
        <v>8</v>
      </c>
      <c r="E9" s="9" t="s">
        <v>9</v>
      </c>
      <c r="F9" s="8"/>
      <c r="G9" s="127" t="s">
        <v>41</v>
      </c>
      <c r="H9" s="128"/>
      <c r="I9" s="9" t="s">
        <v>8</v>
      </c>
      <c r="J9" s="9" t="s">
        <v>9</v>
      </c>
    </row>
    <row r="10" spans="1:10" ht="13.5" customHeight="1" x14ac:dyDescent="0.15">
      <c r="A10" s="134">
        <v>1</v>
      </c>
      <c r="B10" s="10" t="s">
        <v>30</v>
      </c>
      <c r="C10" s="43">
        <f>選手権入力用!C13</f>
        <v>0</v>
      </c>
      <c r="D10" s="118">
        <f>選手権入力用!D13</f>
        <v>0</v>
      </c>
      <c r="E10" s="126">
        <f>選手権入力用!E13</f>
        <v>0</v>
      </c>
      <c r="F10" s="134">
        <v>1</v>
      </c>
      <c r="G10" s="11" t="s">
        <v>30</v>
      </c>
      <c r="H10" s="43">
        <f>選手権入力用!I13</f>
        <v>0</v>
      </c>
      <c r="I10" s="118">
        <f>選手権入力用!J13</f>
        <v>0</v>
      </c>
      <c r="J10" s="126">
        <f>選手権入力用!K13</f>
        <v>0</v>
      </c>
    </row>
    <row r="11" spans="1:10" ht="19.5" customHeight="1" x14ac:dyDescent="0.15">
      <c r="A11" s="135"/>
      <c r="B11" s="12" t="s">
        <v>29</v>
      </c>
      <c r="C11" s="44">
        <f>選手権入力用!B13</f>
        <v>0</v>
      </c>
      <c r="D11" s="118"/>
      <c r="E11" s="126"/>
      <c r="F11" s="135"/>
      <c r="G11" s="13" t="s">
        <v>29</v>
      </c>
      <c r="H11" s="44">
        <f>選手権入力用!H13</f>
        <v>0</v>
      </c>
      <c r="I11" s="118"/>
      <c r="J11" s="126"/>
    </row>
    <row r="12" spans="1:10" ht="13.5" customHeight="1" x14ac:dyDescent="0.15">
      <c r="A12" s="134">
        <v>2</v>
      </c>
      <c r="B12" s="10" t="s">
        <v>30</v>
      </c>
      <c r="C12" s="43">
        <f>選手権入力用!C14</f>
        <v>0</v>
      </c>
      <c r="D12" s="118">
        <f>選手権入力用!D14</f>
        <v>0</v>
      </c>
      <c r="E12" s="126">
        <f>選手権入力用!E14</f>
        <v>0</v>
      </c>
      <c r="F12" s="134">
        <v>2</v>
      </c>
      <c r="G12" s="11" t="s">
        <v>30</v>
      </c>
      <c r="H12" s="43">
        <f>選手権入力用!I14</f>
        <v>0</v>
      </c>
      <c r="I12" s="118">
        <f>選手権入力用!J14</f>
        <v>0</v>
      </c>
      <c r="J12" s="126">
        <f>選手権入力用!K14</f>
        <v>0</v>
      </c>
    </row>
    <row r="13" spans="1:10" ht="19.5" customHeight="1" x14ac:dyDescent="0.15">
      <c r="A13" s="135"/>
      <c r="B13" s="12" t="s">
        <v>29</v>
      </c>
      <c r="C13" s="44">
        <f>選手権入力用!B14</f>
        <v>0</v>
      </c>
      <c r="D13" s="118"/>
      <c r="E13" s="126"/>
      <c r="F13" s="135"/>
      <c r="G13" s="13" t="s">
        <v>29</v>
      </c>
      <c r="H13" s="44">
        <f>選手権入力用!H14</f>
        <v>0</v>
      </c>
      <c r="I13" s="118"/>
      <c r="J13" s="126"/>
    </row>
    <row r="14" spans="1:10" ht="13.5" customHeight="1" x14ac:dyDescent="0.15">
      <c r="A14" s="134">
        <v>3</v>
      </c>
      <c r="B14" s="10" t="s">
        <v>30</v>
      </c>
      <c r="C14" s="43">
        <f>選手権入力用!C15</f>
        <v>0</v>
      </c>
      <c r="D14" s="118">
        <f>選手権入力用!D15</f>
        <v>0</v>
      </c>
      <c r="E14" s="126">
        <f>選手権入力用!E15</f>
        <v>0</v>
      </c>
      <c r="F14" s="134">
        <v>3</v>
      </c>
      <c r="G14" s="11" t="s">
        <v>30</v>
      </c>
      <c r="H14" s="43">
        <f>選手権入力用!I15</f>
        <v>0</v>
      </c>
      <c r="I14" s="118">
        <f>選手権入力用!J15</f>
        <v>0</v>
      </c>
      <c r="J14" s="126">
        <f>選手権入力用!K15</f>
        <v>0</v>
      </c>
    </row>
    <row r="15" spans="1:10" ht="19.5" customHeight="1" x14ac:dyDescent="0.15">
      <c r="A15" s="135"/>
      <c r="B15" s="12" t="s">
        <v>29</v>
      </c>
      <c r="C15" s="44">
        <f>選手権入力用!B15</f>
        <v>0</v>
      </c>
      <c r="D15" s="118"/>
      <c r="E15" s="126"/>
      <c r="F15" s="135"/>
      <c r="G15" s="13" t="s">
        <v>29</v>
      </c>
      <c r="H15" s="44">
        <f>選手権入力用!H15</f>
        <v>0</v>
      </c>
      <c r="I15" s="118"/>
      <c r="J15" s="126"/>
    </row>
    <row r="16" spans="1:10" ht="13.5" customHeight="1" x14ac:dyDescent="0.15">
      <c r="A16" s="134">
        <v>4</v>
      </c>
      <c r="B16" s="10" t="s">
        <v>30</v>
      </c>
      <c r="C16" s="43">
        <f>選手権入力用!C16</f>
        <v>0</v>
      </c>
      <c r="D16" s="118">
        <f>選手権入力用!D16</f>
        <v>0</v>
      </c>
      <c r="E16" s="126">
        <f>選手権入力用!E16</f>
        <v>0</v>
      </c>
      <c r="F16" s="134">
        <v>4</v>
      </c>
      <c r="G16" s="11" t="s">
        <v>30</v>
      </c>
      <c r="H16" s="43">
        <f>選手権入力用!I16</f>
        <v>0</v>
      </c>
      <c r="I16" s="118">
        <f>選手権入力用!J16</f>
        <v>0</v>
      </c>
      <c r="J16" s="126">
        <f>選手権入力用!K16</f>
        <v>0</v>
      </c>
    </row>
    <row r="17" spans="1:10" ht="19.5" customHeight="1" x14ac:dyDescent="0.15">
      <c r="A17" s="135"/>
      <c r="B17" s="12" t="s">
        <v>29</v>
      </c>
      <c r="C17" s="44">
        <f>選手権入力用!B16</f>
        <v>0</v>
      </c>
      <c r="D17" s="118"/>
      <c r="E17" s="126"/>
      <c r="F17" s="135"/>
      <c r="G17" s="13" t="s">
        <v>29</v>
      </c>
      <c r="H17" s="44">
        <f>選手権入力用!H16</f>
        <v>0</v>
      </c>
      <c r="I17" s="118"/>
      <c r="J17" s="126"/>
    </row>
    <row r="18" spans="1:10" ht="13.5" customHeight="1" x14ac:dyDescent="0.15"/>
    <row r="19" spans="1:10" ht="18.75" customHeight="1" x14ac:dyDescent="0.15">
      <c r="A19" s="123" t="s">
        <v>42</v>
      </c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9.5" customHeight="1" x14ac:dyDescent="0.15">
      <c r="A20" s="8"/>
      <c r="B20" s="118" t="s">
        <v>40</v>
      </c>
      <c r="C20" s="118"/>
      <c r="D20" s="9" t="s">
        <v>8</v>
      </c>
      <c r="E20" s="9" t="s">
        <v>9</v>
      </c>
      <c r="F20" s="8"/>
      <c r="G20" s="127" t="s">
        <v>41</v>
      </c>
      <c r="H20" s="128"/>
      <c r="I20" s="9" t="s">
        <v>8</v>
      </c>
      <c r="J20" s="9" t="s">
        <v>9</v>
      </c>
    </row>
    <row r="21" spans="1:10" ht="13.5" customHeight="1" x14ac:dyDescent="0.15">
      <c r="A21" s="134">
        <v>1</v>
      </c>
      <c r="B21" s="10" t="s">
        <v>30</v>
      </c>
      <c r="C21" s="43">
        <f>選手権入力用!C20</f>
        <v>0</v>
      </c>
      <c r="D21" s="118">
        <f>選手権入力用!D20</f>
        <v>0</v>
      </c>
      <c r="E21" s="126">
        <f>選手権入力用!E20</f>
        <v>0</v>
      </c>
      <c r="F21" s="134">
        <v>1</v>
      </c>
      <c r="G21" s="11" t="s">
        <v>30</v>
      </c>
      <c r="H21" s="43">
        <f>選手権入力用!I20</f>
        <v>0</v>
      </c>
      <c r="I21" s="118">
        <f>選手権入力用!J20</f>
        <v>0</v>
      </c>
      <c r="J21" s="126">
        <f>選手権入力用!K20</f>
        <v>0</v>
      </c>
    </row>
    <row r="22" spans="1:10" ht="19.5" customHeight="1" x14ac:dyDescent="0.15">
      <c r="A22" s="135"/>
      <c r="B22" s="12" t="s">
        <v>29</v>
      </c>
      <c r="C22" s="44">
        <f>選手権入力用!B20</f>
        <v>0</v>
      </c>
      <c r="D22" s="118"/>
      <c r="E22" s="126"/>
      <c r="F22" s="135"/>
      <c r="G22" s="13" t="s">
        <v>29</v>
      </c>
      <c r="H22" s="44">
        <f>選手権入力用!H20</f>
        <v>0</v>
      </c>
      <c r="I22" s="118"/>
      <c r="J22" s="126"/>
    </row>
    <row r="23" spans="1:10" ht="13.5" customHeight="1" x14ac:dyDescent="0.15">
      <c r="A23" s="134">
        <v>2</v>
      </c>
      <c r="B23" s="10" t="s">
        <v>30</v>
      </c>
      <c r="C23" s="43">
        <f>選手権入力用!C21</f>
        <v>0</v>
      </c>
      <c r="D23" s="118">
        <f>選手権入力用!D21</f>
        <v>0</v>
      </c>
      <c r="E23" s="126">
        <f>選手権入力用!E21</f>
        <v>0</v>
      </c>
      <c r="F23" s="134">
        <v>2</v>
      </c>
      <c r="G23" s="11" t="s">
        <v>30</v>
      </c>
      <c r="H23" s="43">
        <f>選手権入力用!I22</f>
        <v>0</v>
      </c>
      <c r="I23" s="118">
        <f>選手権入力用!J21</f>
        <v>0</v>
      </c>
      <c r="J23" s="126">
        <f>選手権入力用!K21</f>
        <v>0</v>
      </c>
    </row>
    <row r="24" spans="1:10" ht="19.5" customHeight="1" x14ac:dyDescent="0.15">
      <c r="A24" s="135"/>
      <c r="B24" s="12" t="s">
        <v>29</v>
      </c>
      <c r="C24" s="44">
        <f>選手権入力用!B21</f>
        <v>0</v>
      </c>
      <c r="D24" s="118"/>
      <c r="E24" s="126"/>
      <c r="F24" s="135"/>
      <c r="G24" s="13" t="s">
        <v>29</v>
      </c>
      <c r="H24" s="44">
        <f>選手権入力用!H21</f>
        <v>0</v>
      </c>
      <c r="I24" s="118"/>
      <c r="J24" s="126"/>
    </row>
    <row r="25" spans="1:10" ht="13.5" customHeight="1" x14ac:dyDescent="0.15">
      <c r="A25" s="134">
        <v>3</v>
      </c>
      <c r="B25" s="10" t="s">
        <v>30</v>
      </c>
      <c r="C25" s="43">
        <f>選手権入力用!C22</f>
        <v>0</v>
      </c>
      <c r="D25" s="118">
        <f>選手権入力用!D22</f>
        <v>0</v>
      </c>
      <c r="E25" s="126">
        <f>選手権入力用!E22</f>
        <v>0</v>
      </c>
      <c r="F25" s="134">
        <v>3</v>
      </c>
      <c r="G25" s="11" t="s">
        <v>30</v>
      </c>
      <c r="H25" s="43">
        <f>選手権入力用!I22</f>
        <v>0</v>
      </c>
      <c r="I25" s="118">
        <f>選手権入力用!J22</f>
        <v>0</v>
      </c>
      <c r="J25" s="126">
        <f>選手権入力用!K22</f>
        <v>0</v>
      </c>
    </row>
    <row r="26" spans="1:10" ht="19.5" customHeight="1" x14ac:dyDescent="0.15">
      <c r="A26" s="135"/>
      <c r="B26" s="12" t="s">
        <v>29</v>
      </c>
      <c r="C26" s="44">
        <f>選手権入力用!B22</f>
        <v>0</v>
      </c>
      <c r="D26" s="118"/>
      <c r="E26" s="126"/>
      <c r="F26" s="135"/>
      <c r="G26" s="13" t="s">
        <v>29</v>
      </c>
      <c r="H26" s="44">
        <f>選手権入力用!H22</f>
        <v>0</v>
      </c>
      <c r="I26" s="118"/>
      <c r="J26" s="126"/>
    </row>
    <row r="27" spans="1:10" ht="13.5" customHeight="1" x14ac:dyDescent="0.15">
      <c r="A27" s="134">
        <v>4</v>
      </c>
      <c r="B27" s="10" t="s">
        <v>30</v>
      </c>
      <c r="C27" s="43">
        <f>選手権入力用!C23</f>
        <v>0</v>
      </c>
      <c r="D27" s="118">
        <f>選手権入力用!D23</f>
        <v>0</v>
      </c>
      <c r="E27" s="126">
        <f>選手権入力用!E23</f>
        <v>0</v>
      </c>
      <c r="F27" s="134">
        <v>4</v>
      </c>
      <c r="G27" s="11" t="s">
        <v>30</v>
      </c>
      <c r="H27" s="43">
        <f>選手権入力用!I23</f>
        <v>0</v>
      </c>
      <c r="I27" s="118">
        <f>選手権入力用!J23</f>
        <v>0</v>
      </c>
      <c r="J27" s="126">
        <f>選手権入力用!K23</f>
        <v>0</v>
      </c>
    </row>
    <row r="28" spans="1:10" ht="19.5" customHeight="1" x14ac:dyDescent="0.15">
      <c r="A28" s="135"/>
      <c r="B28" s="12" t="s">
        <v>29</v>
      </c>
      <c r="C28" s="44">
        <f>選手権入力用!B23</f>
        <v>0</v>
      </c>
      <c r="D28" s="118"/>
      <c r="E28" s="126"/>
      <c r="F28" s="135"/>
      <c r="G28" s="13" t="s">
        <v>29</v>
      </c>
      <c r="H28" s="44">
        <f>選手権入力用!H23</f>
        <v>0</v>
      </c>
      <c r="I28" s="118"/>
      <c r="J28" s="126"/>
    </row>
    <row r="29" spans="1:10" ht="11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1.2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0.25" customHeight="1" x14ac:dyDescent="0.15">
      <c r="A31" s="14" t="s">
        <v>44</v>
      </c>
      <c r="B31" s="6"/>
      <c r="C31" s="29" t="s">
        <v>45</v>
      </c>
      <c r="D31" s="15">
        <f>選手権入力用!G5</f>
        <v>0</v>
      </c>
      <c r="E31" s="30" t="s">
        <v>47</v>
      </c>
      <c r="F31" s="17" t="s">
        <v>48</v>
      </c>
      <c r="G31" s="18"/>
      <c r="H31" s="32">
        <f>IF(選手権入力用!G6="","",選手権入力用!G6)</f>
        <v>0</v>
      </c>
      <c r="I31" s="6"/>
      <c r="J31" s="6"/>
    </row>
    <row r="32" spans="1:10" ht="11.2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 x14ac:dyDescent="0.15">
      <c r="F33" s="19" t="s">
        <v>11</v>
      </c>
    </row>
    <row r="34" spans="1:10" ht="9.75" customHeight="1" x14ac:dyDescent="0.15">
      <c r="A34" s="20"/>
    </row>
    <row r="35" spans="1:10" ht="18" customHeight="1" x14ac:dyDescent="0.15">
      <c r="H35" s="22" t="str">
        <f>データ!$A$2</f>
        <v>平成27年</v>
      </c>
      <c r="I35" s="23" t="s">
        <v>31</v>
      </c>
      <c r="J35" s="37" t="str">
        <f>IF(選手権入力用!G4="","日",選手権入力用!G4)</f>
        <v>日</v>
      </c>
    </row>
    <row r="36" spans="1:10" ht="14.25" customHeight="1" x14ac:dyDescent="0.15">
      <c r="A36" s="21" t="s">
        <v>33</v>
      </c>
      <c r="G36" s="25" t="str">
        <f>データ!$J$2&amp;"　  殿"</f>
        <v>斉　藤　正　人　  殿</v>
      </c>
    </row>
    <row r="37" spans="1:10" ht="14.25" customHeight="1" x14ac:dyDescent="0.15">
      <c r="A37" s="21" t="s">
        <v>43</v>
      </c>
      <c r="G37" s="25" t="str">
        <f>データ!$L$2&amp;"　　殿"</f>
        <v>植　松　克　之　　殿</v>
      </c>
    </row>
    <row r="38" spans="1:10" ht="14.25" customHeight="1" x14ac:dyDescent="0.15">
      <c r="A38" s="21" t="s">
        <v>34</v>
      </c>
      <c r="G38" s="25" t="str">
        <f>データ!$K$2&amp;"　　殿"</f>
        <v>清　水　千　春　　殿</v>
      </c>
    </row>
    <row r="39" spans="1:10" ht="7.5" customHeight="1" x14ac:dyDescent="0.15">
      <c r="A39" s="21"/>
    </row>
    <row r="40" spans="1:10" ht="63.75" customHeight="1" x14ac:dyDescent="0.15">
      <c r="A40" s="136" t="s">
        <v>12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43" spans="1:10" ht="19.5" customHeight="1" x14ac:dyDescent="0.15">
      <c r="B43" s="26" t="s">
        <v>35</v>
      </c>
      <c r="C43" s="141">
        <f>選手権入力用!B4</f>
        <v>0</v>
      </c>
      <c r="D43" s="141"/>
      <c r="E43" s="141"/>
      <c r="F43" s="26"/>
      <c r="G43" s="26" t="s">
        <v>36</v>
      </c>
      <c r="H43" s="141">
        <f>選手権入力用!B5</f>
        <v>0</v>
      </c>
      <c r="I43" s="141"/>
      <c r="J43" s="26" t="s">
        <v>37</v>
      </c>
    </row>
  </sheetData>
  <sheetProtection sheet="1"/>
  <mergeCells count="70">
    <mergeCell ref="C43:E43"/>
    <mergeCell ref="H43:I43"/>
    <mergeCell ref="A19:J19"/>
    <mergeCell ref="A2:B3"/>
    <mergeCell ref="C2:E3"/>
    <mergeCell ref="A40:J40"/>
    <mergeCell ref="I27:I28"/>
    <mergeCell ref="J27:J28"/>
    <mergeCell ref="B20:C20"/>
    <mergeCell ref="G20:H20"/>
    <mergeCell ref="I25:I26"/>
    <mergeCell ref="J25:J26"/>
    <mergeCell ref="I23:I24"/>
    <mergeCell ref="J23:J24"/>
    <mergeCell ref="A25:A26"/>
    <mergeCell ref="D25:D26"/>
    <mergeCell ref="A27:A28"/>
    <mergeCell ref="D27:D28"/>
    <mergeCell ref="E27:E28"/>
    <mergeCell ref="F27:F28"/>
    <mergeCell ref="A21:A22"/>
    <mergeCell ref="D21:D22"/>
    <mergeCell ref="E21:E22"/>
    <mergeCell ref="F21:F22"/>
    <mergeCell ref="E25:E26"/>
    <mergeCell ref="F25:F26"/>
    <mergeCell ref="A23:A24"/>
    <mergeCell ref="D23:D24"/>
    <mergeCell ref="E23:E24"/>
    <mergeCell ref="F23:F24"/>
    <mergeCell ref="I21:I22"/>
    <mergeCell ref="J21:J22"/>
    <mergeCell ref="I14:I15"/>
    <mergeCell ref="J14:J15"/>
    <mergeCell ref="A16:A17"/>
    <mergeCell ref="D16:D17"/>
    <mergeCell ref="E16:E17"/>
    <mergeCell ref="F16:F17"/>
    <mergeCell ref="I16:I17"/>
    <mergeCell ref="J16:J17"/>
    <mergeCell ref="J10:J11"/>
    <mergeCell ref="I12:I13"/>
    <mergeCell ref="J12:J13"/>
    <mergeCell ref="A14:A15"/>
    <mergeCell ref="D14:D15"/>
    <mergeCell ref="E14:E15"/>
    <mergeCell ref="F14:F15"/>
    <mergeCell ref="A12:A13"/>
    <mergeCell ref="D12:D13"/>
    <mergeCell ref="E12:E13"/>
    <mergeCell ref="F12:F13"/>
    <mergeCell ref="A10:A11"/>
    <mergeCell ref="D10:D11"/>
    <mergeCell ref="E10:E11"/>
    <mergeCell ref="F10:F11"/>
    <mergeCell ref="I10:I11"/>
    <mergeCell ref="F2:G2"/>
    <mergeCell ref="H2:J2"/>
    <mergeCell ref="F3:G3"/>
    <mergeCell ref="H3:J3"/>
    <mergeCell ref="B9:C9"/>
    <mergeCell ref="G9:H9"/>
    <mergeCell ref="A7:B7"/>
    <mergeCell ref="C7:E7"/>
    <mergeCell ref="F7:G7"/>
    <mergeCell ref="H7:J7"/>
    <mergeCell ref="A8:B8"/>
    <mergeCell ref="C8:E8"/>
    <mergeCell ref="F8:G8"/>
    <mergeCell ref="H8:J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zoomScaleNormal="100" workbookViewId="0">
      <selection activeCell="M43" sqref="M43"/>
    </sheetView>
  </sheetViews>
  <sheetFormatPr defaultRowHeight="13.5" x14ac:dyDescent="0.15"/>
  <cols>
    <col min="1" max="1" width="11.5" customWidth="1"/>
    <col min="2" max="2" width="11.875" customWidth="1"/>
    <col min="3" max="3" width="14.75" customWidth="1"/>
    <col min="4" max="4" width="5" customWidth="1"/>
    <col min="5" max="5" width="10.375" customWidth="1"/>
    <col min="6" max="6" width="3" customWidth="1"/>
    <col min="7" max="7" width="11.25" customWidth="1"/>
    <col min="8" max="8" width="14.125" customWidth="1"/>
    <col min="9" max="9" width="15.25" customWidth="1"/>
    <col min="10" max="10" width="4.75" customWidth="1"/>
    <col min="11" max="11" width="9.625" customWidth="1"/>
    <col min="12" max="12" width="6.875" customWidth="1"/>
  </cols>
  <sheetData>
    <row r="1" spans="1:11" ht="23.25" customHeight="1" x14ac:dyDescent="0.15">
      <c r="A1" s="39" t="str">
        <f>選手権印刷用!E1</f>
        <v>第60回山梨県中学校卓球選手権大会申込書</v>
      </c>
      <c r="B1" s="39"/>
      <c r="C1" s="39"/>
    </row>
    <row r="3" spans="1:11" ht="18.75" customHeight="1" x14ac:dyDescent="0.15">
      <c r="A3" s="40" t="s">
        <v>0</v>
      </c>
      <c r="B3" s="147"/>
      <c r="C3" s="148"/>
    </row>
    <row r="4" spans="1:11" ht="20.25" customHeight="1" x14ac:dyDescent="0.15">
      <c r="A4" s="40" t="s">
        <v>1</v>
      </c>
      <c r="B4" s="147"/>
      <c r="C4" s="148"/>
      <c r="E4" s="145" t="s">
        <v>117</v>
      </c>
      <c r="F4" s="146"/>
      <c r="G4" s="41"/>
      <c r="H4" t="s">
        <v>118</v>
      </c>
    </row>
    <row r="5" spans="1:11" ht="20.25" customHeight="1" x14ac:dyDescent="0.15">
      <c r="A5" s="40" t="s">
        <v>116</v>
      </c>
      <c r="B5" s="147"/>
      <c r="C5" s="148"/>
      <c r="E5" s="149" t="s">
        <v>112</v>
      </c>
      <c r="F5" s="149"/>
      <c r="G5" s="41"/>
      <c r="H5" t="s">
        <v>113</v>
      </c>
    </row>
    <row r="6" spans="1:11" ht="18.75" customHeight="1" x14ac:dyDescent="0.15">
      <c r="A6" s="40" t="s">
        <v>3</v>
      </c>
      <c r="B6" s="147"/>
      <c r="C6" s="148"/>
      <c r="E6" s="149" t="s">
        <v>114</v>
      </c>
      <c r="F6" s="149"/>
      <c r="G6" s="35">
        <f>G5*500</f>
        <v>0</v>
      </c>
      <c r="H6" t="s">
        <v>115</v>
      </c>
    </row>
    <row r="7" spans="1:11" ht="9" customHeight="1" x14ac:dyDescent="0.15"/>
    <row r="8" spans="1:11" ht="19.5" customHeight="1" x14ac:dyDescent="0.15">
      <c r="A8" s="39" t="s">
        <v>109</v>
      </c>
      <c r="B8" s="39"/>
      <c r="C8" s="39"/>
      <c r="D8" s="39"/>
      <c r="E8" s="39"/>
    </row>
    <row r="9" spans="1:11" ht="8.25" customHeight="1" x14ac:dyDescent="0.15"/>
    <row r="10" spans="1:11" ht="15.75" customHeight="1" x14ac:dyDescent="0.15">
      <c r="A10" s="35" t="s">
        <v>4</v>
      </c>
      <c r="B10" s="45"/>
      <c r="G10" s="35" t="s">
        <v>110</v>
      </c>
      <c r="H10" s="45"/>
    </row>
    <row r="11" spans="1:11" ht="15.75" customHeight="1" x14ac:dyDescent="0.15">
      <c r="A11" s="35" t="s">
        <v>6</v>
      </c>
      <c r="B11" s="45"/>
      <c r="G11" s="35" t="s">
        <v>6</v>
      </c>
      <c r="H11" s="45"/>
    </row>
    <row r="12" spans="1:11" ht="15.75" customHeight="1" x14ac:dyDescent="0.15">
      <c r="A12" s="35" t="s">
        <v>106</v>
      </c>
      <c r="B12" s="40" t="s">
        <v>107</v>
      </c>
      <c r="C12" s="40" t="s">
        <v>30</v>
      </c>
      <c r="D12" s="40" t="s">
        <v>8</v>
      </c>
      <c r="E12" s="35" t="s">
        <v>9</v>
      </c>
      <c r="G12" s="35" t="s">
        <v>111</v>
      </c>
      <c r="H12" s="40" t="s">
        <v>107</v>
      </c>
      <c r="I12" s="40" t="s">
        <v>30</v>
      </c>
      <c r="J12" s="40" t="s">
        <v>8</v>
      </c>
      <c r="K12" s="35" t="s">
        <v>9</v>
      </c>
    </row>
    <row r="13" spans="1:11" ht="15.75" customHeight="1" x14ac:dyDescent="0.15">
      <c r="A13" s="35">
        <v>1</v>
      </c>
      <c r="B13" s="45"/>
      <c r="C13" s="45"/>
      <c r="D13" s="42"/>
      <c r="E13" s="41"/>
      <c r="G13" s="35">
        <v>1</v>
      </c>
      <c r="H13" s="45"/>
      <c r="I13" s="45"/>
      <c r="J13" s="42"/>
      <c r="K13" s="42"/>
    </row>
    <row r="14" spans="1:11" ht="15.75" customHeight="1" x14ac:dyDescent="0.15">
      <c r="A14" s="35">
        <v>2</v>
      </c>
      <c r="B14" s="45"/>
      <c r="C14" s="45"/>
      <c r="D14" s="42"/>
      <c r="E14" s="41"/>
      <c r="G14" s="35">
        <v>2</v>
      </c>
      <c r="H14" s="45"/>
      <c r="I14" s="45"/>
      <c r="J14" s="42"/>
      <c r="K14" s="42"/>
    </row>
    <row r="15" spans="1:11" ht="15.75" customHeight="1" x14ac:dyDescent="0.15">
      <c r="A15" s="35">
        <v>3</v>
      </c>
      <c r="B15" s="45"/>
      <c r="C15" s="45"/>
      <c r="D15" s="42"/>
      <c r="E15" s="41"/>
      <c r="G15" s="35">
        <v>3</v>
      </c>
      <c r="H15" s="45"/>
      <c r="I15" s="45"/>
      <c r="J15" s="42"/>
      <c r="K15" s="42"/>
    </row>
    <row r="16" spans="1:11" ht="15.75" customHeight="1" x14ac:dyDescent="0.15">
      <c r="A16" s="35">
        <v>4</v>
      </c>
      <c r="B16" s="45"/>
      <c r="C16" s="45"/>
      <c r="D16" s="42"/>
      <c r="E16" s="41"/>
      <c r="G16" s="35">
        <v>4</v>
      </c>
      <c r="H16" s="45"/>
      <c r="I16" s="45"/>
      <c r="J16" s="42"/>
      <c r="K16" s="42"/>
    </row>
    <row r="17" spans="1:11" x14ac:dyDescent="0.15">
      <c r="J17" s="38"/>
    </row>
    <row r="18" spans="1:11" x14ac:dyDescent="0.15">
      <c r="A18" s="39" t="s">
        <v>108</v>
      </c>
      <c r="B18" s="39"/>
      <c r="G18" s="39" t="s">
        <v>108</v>
      </c>
      <c r="H18" s="39"/>
      <c r="J18" s="38"/>
    </row>
    <row r="19" spans="1:11" x14ac:dyDescent="0.15">
      <c r="A19" s="35" t="s">
        <v>106</v>
      </c>
      <c r="B19" s="40" t="s">
        <v>107</v>
      </c>
      <c r="C19" s="40" t="s">
        <v>30</v>
      </c>
      <c r="D19" s="40" t="s">
        <v>8</v>
      </c>
      <c r="E19" s="35" t="s">
        <v>9</v>
      </c>
      <c r="G19" s="35" t="s">
        <v>111</v>
      </c>
      <c r="H19" s="40" t="s">
        <v>107</v>
      </c>
      <c r="I19" s="40" t="s">
        <v>30</v>
      </c>
      <c r="J19" s="40" t="s">
        <v>8</v>
      </c>
      <c r="K19" s="35" t="s">
        <v>9</v>
      </c>
    </row>
    <row r="20" spans="1:11" ht="15.75" customHeight="1" x14ac:dyDescent="0.15">
      <c r="A20" s="35">
        <v>1</v>
      </c>
      <c r="B20" s="45"/>
      <c r="C20" s="45"/>
      <c r="D20" s="42"/>
      <c r="E20" s="41"/>
      <c r="G20" s="35">
        <v>1</v>
      </c>
      <c r="H20" s="45"/>
      <c r="I20" s="45"/>
      <c r="J20" s="42"/>
      <c r="K20" s="41"/>
    </row>
    <row r="21" spans="1:11" ht="15.75" customHeight="1" x14ac:dyDescent="0.15">
      <c r="A21" s="35">
        <v>2</v>
      </c>
      <c r="B21" s="45"/>
      <c r="C21" s="45"/>
      <c r="D21" s="42"/>
      <c r="E21" s="41"/>
      <c r="G21" s="35">
        <v>2</v>
      </c>
      <c r="H21" s="45"/>
      <c r="I21" s="45"/>
      <c r="J21" s="42"/>
      <c r="K21" s="41"/>
    </row>
    <row r="22" spans="1:11" ht="15.75" customHeight="1" x14ac:dyDescent="0.15">
      <c r="A22" s="35">
        <v>3</v>
      </c>
      <c r="B22" s="45"/>
      <c r="C22" s="45"/>
      <c r="D22" s="42"/>
      <c r="E22" s="41"/>
      <c r="G22" s="35">
        <v>3</v>
      </c>
      <c r="H22" s="45"/>
      <c r="I22" s="45"/>
      <c r="J22" s="42"/>
      <c r="K22" s="41"/>
    </row>
    <row r="23" spans="1:11" ht="15.75" customHeight="1" x14ac:dyDescent="0.15">
      <c r="A23" s="35">
        <v>4</v>
      </c>
      <c r="B23" s="45"/>
      <c r="C23" s="45"/>
      <c r="D23" s="42"/>
      <c r="E23" s="41"/>
      <c r="G23" s="35">
        <v>4</v>
      </c>
      <c r="H23" s="45"/>
      <c r="I23" s="45"/>
      <c r="J23" s="42"/>
      <c r="K23" s="41"/>
    </row>
  </sheetData>
  <sheetProtection sheet="1" objects="1" scenarios="1"/>
  <mergeCells count="7">
    <mergeCell ref="E4:F4"/>
    <mergeCell ref="B3:C3"/>
    <mergeCell ref="B4:C4"/>
    <mergeCell ref="B6:C6"/>
    <mergeCell ref="B5:C5"/>
    <mergeCell ref="E5:F5"/>
    <mergeCell ref="E6:F6"/>
  </mergeCells>
  <phoneticPr fontId="3"/>
  <pageMargins left="0.7" right="0.7" top="0.75" bottom="0.75" header="0.3" footer="0.3"/>
  <pageSetup paperSize="9" orientation="landscape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topLeftCell="A26" zoomScale="130" zoomScaleNormal="130" workbookViewId="0">
      <selection activeCell="M43" sqref="M43"/>
    </sheetView>
  </sheetViews>
  <sheetFormatPr defaultColWidth="9" defaultRowHeight="14.25" x14ac:dyDescent="0.15"/>
  <cols>
    <col min="1" max="1" width="3.75" style="2" customWidth="1"/>
    <col min="2" max="2" width="8.875" style="2" customWidth="1"/>
    <col min="3" max="3" width="15" style="2" customWidth="1"/>
    <col min="4" max="5" width="7.5" style="2" customWidth="1"/>
    <col min="6" max="6" width="3.75" style="2" customWidth="1"/>
    <col min="7" max="7" width="9" style="2"/>
    <col min="8" max="8" width="15" style="2" customWidth="1"/>
    <col min="9" max="10" width="7.5" style="2" customWidth="1"/>
    <col min="11" max="16384" width="9" style="2"/>
  </cols>
  <sheetData>
    <row r="1" spans="1:10" ht="27.75" customHeight="1" x14ac:dyDescent="0.15">
      <c r="A1" s="1"/>
      <c r="E1" s="3"/>
      <c r="F1" s="3" t="str">
        <f>"第"&amp;データ!G2&amp;"山梨県中学校新人卓球大会申込書（個人）"</f>
        <v>第44回山梨県中学校新人卓球大会申込書（個人）</v>
      </c>
      <c r="G1" s="3"/>
    </row>
    <row r="2" spans="1:10" ht="24.75" customHeight="1" x14ac:dyDescent="0.15">
      <c r="A2" s="127" t="s">
        <v>0</v>
      </c>
      <c r="B2" s="129"/>
      <c r="C2" s="127"/>
      <c r="D2" s="128"/>
      <c r="E2" s="129"/>
      <c r="F2" s="118" t="s">
        <v>1</v>
      </c>
      <c r="G2" s="118"/>
      <c r="H2" s="119"/>
      <c r="I2" s="119"/>
      <c r="J2" s="119"/>
    </row>
    <row r="3" spans="1:10" ht="24.75" customHeight="1" x14ac:dyDescent="0.15">
      <c r="A3" s="142"/>
      <c r="B3" s="143"/>
      <c r="C3" s="142"/>
      <c r="D3" s="144"/>
      <c r="E3" s="143"/>
      <c r="F3" s="122" t="s">
        <v>3</v>
      </c>
      <c r="G3" s="121"/>
      <c r="H3" s="123"/>
      <c r="I3" s="124"/>
      <c r="J3" s="125"/>
    </row>
    <row r="4" spans="1:10" ht="9.75" customHeight="1" x14ac:dyDescent="0.15">
      <c r="A4" s="6"/>
      <c r="B4" s="6"/>
      <c r="C4" s="6"/>
      <c r="D4" s="6"/>
      <c r="E4" s="6"/>
    </row>
    <row r="5" spans="1:10" ht="21" customHeight="1" x14ac:dyDescent="0.15">
      <c r="A5" s="7" t="s">
        <v>38</v>
      </c>
    </row>
    <row r="6" spans="1:10" ht="11.25" customHeight="1" x14ac:dyDescent="0.15"/>
    <row r="7" spans="1:10" ht="27.75" customHeight="1" x14ac:dyDescent="0.15">
      <c r="A7" s="118" t="s">
        <v>4</v>
      </c>
      <c r="B7" s="118"/>
      <c r="C7" s="118"/>
      <c r="D7" s="118"/>
      <c r="E7" s="118"/>
      <c r="F7" s="118" t="s">
        <v>5</v>
      </c>
      <c r="G7" s="118"/>
      <c r="H7" s="126"/>
      <c r="I7" s="126"/>
      <c r="J7" s="126"/>
    </row>
    <row r="8" spans="1:10" ht="27.75" customHeight="1" x14ac:dyDescent="0.15">
      <c r="A8" s="118" t="s">
        <v>6</v>
      </c>
      <c r="B8" s="118"/>
      <c r="C8" s="118"/>
      <c r="D8" s="118"/>
      <c r="E8" s="118"/>
      <c r="F8" s="118" t="s">
        <v>6</v>
      </c>
      <c r="G8" s="118"/>
      <c r="H8" s="126"/>
      <c r="I8" s="126"/>
      <c r="J8" s="126"/>
    </row>
    <row r="9" spans="1:10" ht="21" customHeight="1" x14ac:dyDescent="0.15">
      <c r="A9" s="8"/>
      <c r="B9" s="118" t="s">
        <v>40</v>
      </c>
      <c r="C9" s="118"/>
      <c r="D9" s="9" t="s">
        <v>8</v>
      </c>
      <c r="E9" s="9" t="s">
        <v>9</v>
      </c>
      <c r="F9" s="8"/>
      <c r="G9" s="127" t="s">
        <v>41</v>
      </c>
      <c r="H9" s="128"/>
      <c r="I9" s="9" t="s">
        <v>8</v>
      </c>
      <c r="J9" s="9" t="s">
        <v>9</v>
      </c>
    </row>
    <row r="10" spans="1:10" ht="13.5" customHeight="1" x14ac:dyDescent="0.15">
      <c r="A10" s="134">
        <v>1</v>
      </c>
      <c r="B10" s="10" t="s">
        <v>30</v>
      </c>
      <c r="C10" s="27" t="str">
        <f>PHONETIC(C11)</f>
        <v/>
      </c>
      <c r="D10" s="126"/>
      <c r="E10" s="126"/>
      <c r="F10" s="134">
        <v>1</v>
      </c>
      <c r="G10" s="11" t="s">
        <v>30</v>
      </c>
      <c r="H10" s="27" t="str">
        <f>PHONETIC(H11)</f>
        <v/>
      </c>
      <c r="I10" s="126"/>
      <c r="J10" s="126"/>
    </row>
    <row r="11" spans="1:10" ht="19.5" customHeight="1" x14ac:dyDescent="0.15">
      <c r="A11" s="135"/>
      <c r="B11" s="12" t="s">
        <v>29</v>
      </c>
      <c r="C11" s="28"/>
      <c r="D11" s="126"/>
      <c r="E11" s="126"/>
      <c r="F11" s="135"/>
      <c r="G11" s="13" t="s">
        <v>29</v>
      </c>
      <c r="H11" s="28"/>
      <c r="I11" s="126"/>
      <c r="J11" s="126"/>
    </row>
    <row r="12" spans="1:10" ht="13.5" customHeight="1" x14ac:dyDescent="0.15">
      <c r="A12" s="134">
        <v>2</v>
      </c>
      <c r="B12" s="10" t="s">
        <v>30</v>
      </c>
      <c r="C12" s="27" t="str">
        <f>PHONETIC(C13)</f>
        <v/>
      </c>
      <c r="D12" s="126"/>
      <c r="E12" s="126"/>
      <c r="F12" s="134">
        <v>2</v>
      </c>
      <c r="G12" s="11" t="s">
        <v>30</v>
      </c>
      <c r="H12" s="27" t="str">
        <f>PHONETIC(H13)</f>
        <v/>
      </c>
      <c r="I12" s="126"/>
      <c r="J12" s="126"/>
    </row>
    <row r="13" spans="1:10" ht="19.5" customHeight="1" x14ac:dyDescent="0.15">
      <c r="A13" s="135"/>
      <c r="B13" s="12" t="s">
        <v>29</v>
      </c>
      <c r="C13" s="28"/>
      <c r="D13" s="126"/>
      <c r="E13" s="126"/>
      <c r="F13" s="135"/>
      <c r="G13" s="13" t="s">
        <v>29</v>
      </c>
      <c r="H13" s="28"/>
      <c r="I13" s="126"/>
      <c r="J13" s="126"/>
    </row>
    <row r="14" spans="1:10" ht="13.5" customHeight="1" x14ac:dyDescent="0.15">
      <c r="A14" s="134">
        <v>3</v>
      </c>
      <c r="B14" s="10" t="s">
        <v>30</v>
      </c>
      <c r="C14" s="27" t="str">
        <f>PHONETIC(C15)</f>
        <v/>
      </c>
      <c r="D14" s="126"/>
      <c r="E14" s="126"/>
      <c r="F14" s="134">
        <v>3</v>
      </c>
      <c r="G14" s="11" t="s">
        <v>30</v>
      </c>
      <c r="H14" s="27" t="str">
        <f>PHONETIC(H15)</f>
        <v/>
      </c>
      <c r="I14" s="126"/>
      <c r="J14" s="126"/>
    </row>
    <row r="15" spans="1:10" ht="19.5" customHeight="1" x14ac:dyDescent="0.15">
      <c r="A15" s="135"/>
      <c r="B15" s="12" t="s">
        <v>29</v>
      </c>
      <c r="C15" s="28"/>
      <c r="D15" s="126"/>
      <c r="E15" s="126"/>
      <c r="F15" s="135"/>
      <c r="G15" s="13" t="s">
        <v>29</v>
      </c>
      <c r="H15" s="28"/>
      <c r="I15" s="126"/>
      <c r="J15" s="126"/>
    </row>
    <row r="16" spans="1:10" ht="13.5" customHeight="1" x14ac:dyDescent="0.15">
      <c r="A16" s="134">
        <v>4</v>
      </c>
      <c r="B16" s="10" t="s">
        <v>30</v>
      </c>
      <c r="C16" s="27" t="str">
        <f>PHONETIC(C17)</f>
        <v/>
      </c>
      <c r="D16" s="126"/>
      <c r="E16" s="126"/>
      <c r="F16" s="134">
        <v>4</v>
      </c>
      <c r="G16" s="11" t="s">
        <v>30</v>
      </c>
      <c r="H16" s="27" t="str">
        <f>PHONETIC(H17)</f>
        <v/>
      </c>
      <c r="I16" s="126"/>
      <c r="J16" s="126"/>
    </row>
    <row r="17" spans="1:10" ht="19.5" customHeight="1" x14ac:dyDescent="0.15">
      <c r="A17" s="135"/>
      <c r="B17" s="12" t="s">
        <v>29</v>
      </c>
      <c r="C17" s="28"/>
      <c r="D17" s="126"/>
      <c r="E17" s="126"/>
      <c r="F17" s="135"/>
      <c r="G17" s="13" t="s">
        <v>29</v>
      </c>
      <c r="H17" s="28"/>
      <c r="I17" s="126"/>
      <c r="J17" s="126"/>
    </row>
    <row r="18" spans="1:10" ht="13.5" customHeight="1" x14ac:dyDescent="0.15"/>
    <row r="19" spans="1:10" ht="18.75" customHeight="1" x14ac:dyDescent="0.15">
      <c r="A19" s="123" t="s">
        <v>42</v>
      </c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9.5" customHeight="1" x14ac:dyDescent="0.15">
      <c r="A20" s="8"/>
      <c r="B20" s="118" t="s">
        <v>40</v>
      </c>
      <c r="C20" s="118"/>
      <c r="D20" s="9" t="s">
        <v>8</v>
      </c>
      <c r="E20" s="9" t="s">
        <v>9</v>
      </c>
      <c r="F20" s="8"/>
      <c r="G20" s="127" t="s">
        <v>41</v>
      </c>
      <c r="H20" s="128"/>
      <c r="I20" s="9" t="s">
        <v>8</v>
      </c>
      <c r="J20" s="9" t="s">
        <v>9</v>
      </c>
    </row>
    <row r="21" spans="1:10" ht="13.5" customHeight="1" x14ac:dyDescent="0.15">
      <c r="A21" s="134">
        <v>1</v>
      </c>
      <c r="B21" s="10" t="s">
        <v>30</v>
      </c>
      <c r="C21" s="27" t="str">
        <f>PHONETIC(C22)</f>
        <v/>
      </c>
      <c r="D21" s="126"/>
      <c r="E21" s="126"/>
      <c r="F21" s="134">
        <v>1</v>
      </c>
      <c r="G21" s="11" t="s">
        <v>30</v>
      </c>
      <c r="H21" s="27" t="str">
        <f>PHONETIC(H22)</f>
        <v/>
      </c>
      <c r="I21" s="126"/>
      <c r="J21" s="126"/>
    </row>
    <row r="22" spans="1:10" ht="19.5" customHeight="1" x14ac:dyDescent="0.15">
      <c r="A22" s="135"/>
      <c r="B22" s="12" t="s">
        <v>29</v>
      </c>
      <c r="C22" s="28"/>
      <c r="D22" s="126"/>
      <c r="E22" s="126"/>
      <c r="F22" s="135"/>
      <c r="G22" s="13" t="s">
        <v>29</v>
      </c>
      <c r="H22" s="28"/>
      <c r="I22" s="126"/>
      <c r="J22" s="126"/>
    </row>
    <row r="23" spans="1:10" ht="13.5" customHeight="1" x14ac:dyDescent="0.15">
      <c r="A23" s="134">
        <v>2</v>
      </c>
      <c r="B23" s="10" t="s">
        <v>30</v>
      </c>
      <c r="C23" s="27" t="str">
        <f>PHONETIC(C24)</f>
        <v/>
      </c>
      <c r="D23" s="126"/>
      <c r="E23" s="126"/>
      <c r="F23" s="134">
        <v>2</v>
      </c>
      <c r="G23" s="11" t="s">
        <v>30</v>
      </c>
      <c r="H23" s="27" t="str">
        <f>PHONETIC(H24)</f>
        <v/>
      </c>
      <c r="I23" s="126"/>
      <c r="J23" s="126"/>
    </row>
    <row r="24" spans="1:10" ht="19.5" customHeight="1" x14ac:dyDescent="0.15">
      <c r="A24" s="135"/>
      <c r="B24" s="12" t="s">
        <v>29</v>
      </c>
      <c r="C24" s="28"/>
      <c r="D24" s="126"/>
      <c r="E24" s="126"/>
      <c r="F24" s="135"/>
      <c r="G24" s="13" t="s">
        <v>29</v>
      </c>
      <c r="H24" s="28"/>
      <c r="I24" s="126"/>
      <c r="J24" s="126"/>
    </row>
    <row r="25" spans="1:10" ht="13.5" customHeight="1" x14ac:dyDescent="0.15">
      <c r="A25" s="134">
        <v>3</v>
      </c>
      <c r="B25" s="10" t="s">
        <v>30</v>
      </c>
      <c r="C25" s="27" t="str">
        <f>PHONETIC(C26)</f>
        <v/>
      </c>
      <c r="D25" s="126"/>
      <c r="E25" s="126"/>
      <c r="F25" s="134">
        <v>3</v>
      </c>
      <c r="G25" s="11" t="s">
        <v>30</v>
      </c>
      <c r="H25" s="27" t="str">
        <f>PHONETIC(H26)</f>
        <v/>
      </c>
      <c r="I25" s="126"/>
      <c r="J25" s="126"/>
    </row>
    <row r="26" spans="1:10" ht="19.5" customHeight="1" x14ac:dyDescent="0.15">
      <c r="A26" s="135"/>
      <c r="B26" s="12" t="s">
        <v>29</v>
      </c>
      <c r="C26" s="28"/>
      <c r="D26" s="126"/>
      <c r="E26" s="126"/>
      <c r="F26" s="135"/>
      <c r="G26" s="13" t="s">
        <v>29</v>
      </c>
      <c r="H26" s="28"/>
      <c r="I26" s="126"/>
      <c r="J26" s="126"/>
    </row>
    <row r="27" spans="1:10" ht="13.5" customHeight="1" x14ac:dyDescent="0.15">
      <c r="A27" s="134">
        <v>4</v>
      </c>
      <c r="B27" s="10" t="s">
        <v>30</v>
      </c>
      <c r="C27" s="27" t="str">
        <f>PHONETIC(C28)</f>
        <v/>
      </c>
      <c r="D27" s="126"/>
      <c r="E27" s="126"/>
      <c r="F27" s="134">
        <v>4</v>
      </c>
      <c r="G27" s="11" t="s">
        <v>30</v>
      </c>
      <c r="H27" s="27" t="str">
        <f>PHONETIC(H28)</f>
        <v/>
      </c>
      <c r="I27" s="126"/>
      <c r="J27" s="126"/>
    </row>
    <row r="28" spans="1:10" ht="19.5" customHeight="1" x14ac:dyDescent="0.15">
      <c r="A28" s="135"/>
      <c r="B28" s="12" t="s">
        <v>29</v>
      </c>
      <c r="C28" s="28"/>
      <c r="D28" s="126"/>
      <c r="E28" s="126"/>
      <c r="F28" s="135"/>
      <c r="G28" s="13" t="s">
        <v>29</v>
      </c>
      <c r="H28" s="28"/>
      <c r="I28" s="126"/>
      <c r="J28" s="126"/>
    </row>
    <row r="29" spans="1:10" ht="11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0.25" customHeight="1" x14ac:dyDescent="0.15">
      <c r="A30" s="14" t="s">
        <v>44</v>
      </c>
      <c r="B30" s="6"/>
      <c r="C30" s="29" t="s">
        <v>45</v>
      </c>
      <c r="D30" s="15"/>
      <c r="E30" s="30" t="s">
        <v>47</v>
      </c>
      <c r="F30" s="17" t="s">
        <v>48</v>
      </c>
      <c r="G30" s="18"/>
      <c r="H30" s="32" t="s">
        <v>92</v>
      </c>
      <c r="I30" s="6"/>
      <c r="J30" s="6"/>
    </row>
    <row r="31" spans="1:10" ht="19.5" customHeight="1" x14ac:dyDescent="0.15">
      <c r="A31" s="6"/>
      <c r="B31" s="6"/>
      <c r="C31" s="14" t="s">
        <v>54</v>
      </c>
      <c r="D31" s="6"/>
      <c r="E31" s="6"/>
      <c r="F31" s="6"/>
      <c r="G31" s="6"/>
      <c r="H31" s="6"/>
      <c r="I31" s="6"/>
      <c r="J31" s="6"/>
    </row>
    <row r="32" spans="1:10" ht="15" x14ac:dyDescent="0.15">
      <c r="F32" s="19" t="s">
        <v>11</v>
      </c>
    </row>
    <row r="33" spans="1:10" ht="9.75" customHeight="1" x14ac:dyDescent="0.15">
      <c r="A33" s="20"/>
    </row>
    <row r="34" spans="1:10" ht="18" customHeight="1" x14ac:dyDescent="0.15">
      <c r="H34" s="22" t="str">
        <f>データ!$A$2</f>
        <v>平成27年</v>
      </c>
      <c r="I34" s="23" t="s">
        <v>51</v>
      </c>
      <c r="J34" s="24" t="s">
        <v>32</v>
      </c>
    </row>
    <row r="35" spans="1:10" ht="14.25" customHeight="1" x14ac:dyDescent="0.15">
      <c r="A35" s="21" t="s">
        <v>33</v>
      </c>
      <c r="G35" s="25" t="str">
        <f>データ!$J$2&amp;"　  殿"</f>
        <v>斉　藤　正　人　  殿</v>
      </c>
    </row>
    <row r="36" spans="1:10" ht="14.25" customHeight="1" x14ac:dyDescent="0.15">
      <c r="A36" s="21" t="s">
        <v>43</v>
      </c>
      <c r="G36" s="25" t="str">
        <f>データ!$L$2&amp;"　　殿"</f>
        <v>植　松　克　之　　殿</v>
      </c>
    </row>
    <row r="37" spans="1:10" ht="14.25" customHeight="1" x14ac:dyDescent="0.15">
      <c r="A37" s="21" t="s">
        <v>34</v>
      </c>
      <c r="G37" s="25" t="str">
        <f>データ!$K$2&amp;"　　殿"</f>
        <v>清　水　千　春　　殿</v>
      </c>
    </row>
    <row r="38" spans="1:10" ht="7.5" customHeight="1" x14ac:dyDescent="0.15">
      <c r="A38" s="21"/>
    </row>
    <row r="39" spans="1:10" ht="63.75" customHeight="1" x14ac:dyDescent="0.15">
      <c r="A39" s="136" t="s">
        <v>12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2" spans="1:10" ht="19.5" customHeight="1" x14ac:dyDescent="0.15">
      <c r="C42" s="26" t="s">
        <v>35</v>
      </c>
      <c r="D42" s="26"/>
      <c r="E42" s="26"/>
      <c r="F42" s="26"/>
      <c r="G42" s="26" t="s">
        <v>36</v>
      </c>
      <c r="H42" s="26"/>
      <c r="I42" s="26"/>
      <c r="J42" s="26" t="s">
        <v>37</v>
      </c>
    </row>
  </sheetData>
  <mergeCells count="68">
    <mergeCell ref="A39:J39"/>
    <mergeCell ref="A27:A28"/>
    <mergeCell ref="D27:D28"/>
    <mergeCell ref="E27:E28"/>
    <mergeCell ref="F27:F28"/>
    <mergeCell ref="I27:I28"/>
    <mergeCell ref="J27:J28"/>
    <mergeCell ref="J25:J26"/>
    <mergeCell ref="A23:A24"/>
    <mergeCell ref="D23:D24"/>
    <mergeCell ref="E23:E24"/>
    <mergeCell ref="F23:F24"/>
    <mergeCell ref="I23:I24"/>
    <mergeCell ref="J23:J24"/>
    <mergeCell ref="A25:A26"/>
    <mergeCell ref="D25:D26"/>
    <mergeCell ref="E25:E26"/>
    <mergeCell ref="F25:F26"/>
    <mergeCell ref="I25:I26"/>
    <mergeCell ref="A19:J19"/>
    <mergeCell ref="B20:C20"/>
    <mergeCell ref="G20:H20"/>
    <mergeCell ref="A21:A22"/>
    <mergeCell ref="D21:D22"/>
    <mergeCell ref="E21:E22"/>
    <mergeCell ref="F21:F22"/>
    <mergeCell ref="I21:I22"/>
    <mergeCell ref="J21:J22"/>
    <mergeCell ref="J16:J17"/>
    <mergeCell ref="A14:A15"/>
    <mergeCell ref="D14:D15"/>
    <mergeCell ref="E14:E15"/>
    <mergeCell ref="F14:F15"/>
    <mergeCell ref="I14:I15"/>
    <mergeCell ref="J14:J15"/>
    <mergeCell ref="A16:A17"/>
    <mergeCell ref="D16:D17"/>
    <mergeCell ref="E16:E17"/>
    <mergeCell ref="F16:F17"/>
    <mergeCell ref="I16:I17"/>
    <mergeCell ref="I10:I11"/>
    <mergeCell ref="J10:J11"/>
    <mergeCell ref="A12:A13"/>
    <mergeCell ref="D12:D13"/>
    <mergeCell ref="E12:E13"/>
    <mergeCell ref="F12:F13"/>
    <mergeCell ref="I12:I13"/>
    <mergeCell ref="J12:J13"/>
    <mergeCell ref="B9:C9"/>
    <mergeCell ref="G9:H9"/>
    <mergeCell ref="A10:A11"/>
    <mergeCell ref="D10:D11"/>
    <mergeCell ref="E10:E11"/>
    <mergeCell ref="F10:F11"/>
    <mergeCell ref="A7:B7"/>
    <mergeCell ref="C7:E7"/>
    <mergeCell ref="F7:G7"/>
    <mergeCell ref="H7:J7"/>
    <mergeCell ref="A8:B8"/>
    <mergeCell ref="C8:E8"/>
    <mergeCell ref="F8:G8"/>
    <mergeCell ref="H8:J8"/>
    <mergeCell ref="A2:B3"/>
    <mergeCell ref="C2:E3"/>
    <mergeCell ref="F2:G2"/>
    <mergeCell ref="H2:J2"/>
    <mergeCell ref="F3:G3"/>
    <mergeCell ref="H3:J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workbookViewId="0">
      <selection activeCell="H14" sqref="H14"/>
    </sheetView>
  </sheetViews>
  <sheetFormatPr defaultRowHeight="13.5" x14ac:dyDescent="0.15"/>
  <cols>
    <col min="1" max="1" width="12.375" customWidth="1"/>
    <col min="3" max="3" width="9" bestFit="1" customWidth="1"/>
    <col min="4" max="4" width="10.25" customWidth="1"/>
    <col min="5" max="5" width="12.125" customWidth="1"/>
    <col min="7" max="7" width="10.25" customWidth="1"/>
    <col min="8" max="9" width="13.625" customWidth="1"/>
    <col min="10" max="10" width="16" customWidth="1"/>
    <col min="11" max="11" width="15" customWidth="1"/>
    <col min="12" max="12" width="15.5" customWidth="1"/>
  </cols>
  <sheetData>
    <row r="1" spans="1:12" x14ac:dyDescent="0.15">
      <c r="A1" s="33" t="s">
        <v>21</v>
      </c>
      <c r="B1" s="33" t="s">
        <v>24</v>
      </c>
      <c r="C1" s="33" t="s">
        <v>22</v>
      </c>
      <c r="D1" s="33" t="s">
        <v>25</v>
      </c>
      <c r="E1" s="33" t="s">
        <v>23</v>
      </c>
      <c r="F1" s="33" t="s">
        <v>19</v>
      </c>
      <c r="G1" s="33" t="s">
        <v>26</v>
      </c>
      <c r="H1" s="33" t="s">
        <v>27</v>
      </c>
      <c r="I1" s="33" t="s">
        <v>28</v>
      </c>
      <c r="J1" s="33" t="s">
        <v>20</v>
      </c>
      <c r="K1" s="33" t="s">
        <v>58</v>
      </c>
      <c r="L1" s="33" t="s">
        <v>57</v>
      </c>
    </row>
    <row r="2" spans="1:12" ht="28.5" customHeight="1" x14ac:dyDescent="0.15">
      <c r="A2" s="35" t="s">
        <v>60</v>
      </c>
      <c r="B2" s="35" t="str">
        <f>VLOOKUP($A2,データ,2,0)</f>
        <v>66回</v>
      </c>
      <c r="C2" s="34">
        <f>VLOOKUP($A2,データ,3,0)</f>
        <v>42212</v>
      </c>
      <c r="D2" s="35" t="str">
        <f>VLOOKUP($A2,データ,4,0)</f>
        <v>60回</v>
      </c>
      <c r="E2" s="34">
        <f>VLOOKUP($A2,データ,5,0)</f>
        <v>0</v>
      </c>
      <c r="F2" s="35" t="str">
        <f>VLOOKUP($A2,データ,6,0)</f>
        <v>43回</v>
      </c>
      <c r="G2" s="36" t="str">
        <f>VLOOKUP($A2,データ,7,0)</f>
        <v>44回</v>
      </c>
      <c r="H2" s="34">
        <f>VLOOKUP($A2,データ,8,0)</f>
        <v>0</v>
      </c>
      <c r="I2" s="34">
        <f>VLOOKUP($A2,データ,9,0)</f>
        <v>0</v>
      </c>
      <c r="J2" s="35" t="str">
        <f>VLOOKUP($A2,データ,10,0)</f>
        <v>斉　藤　正　人</v>
      </c>
      <c r="K2" s="35" t="str">
        <f>VLOOKUP($A2,データ,11,0)</f>
        <v>清　水　千　春</v>
      </c>
      <c r="L2" s="35" t="str">
        <f>VLOOKUP($A2,データ,12,0)</f>
        <v>植　松　克　之</v>
      </c>
    </row>
    <row r="4" spans="1:12" x14ac:dyDescent="0.15">
      <c r="C4" s="31"/>
      <c r="E4" s="31"/>
      <c r="G4" s="31"/>
      <c r="H4" s="31"/>
      <c r="I4" s="31"/>
      <c r="K4" s="31"/>
      <c r="L4" s="31"/>
    </row>
    <row r="6" spans="1:12" x14ac:dyDescent="0.15">
      <c r="A6" s="33" t="s">
        <v>17</v>
      </c>
      <c r="B6" s="33" t="s">
        <v>24</v>
      </c>
      <c r="C6" s="33" t="s">
        <v>22</v>
      </c>
      <c r="D6" s="33" t="s">
        <v>25</v>
      </c>
      <c r="E6" s="33" t="s">
        <v>23</v>
      </c>
      <c r="F6" s="33" t="s">
        <v>19</v>
      </c>
      <c r="G6" s="33" t="s">
        <v>26</v>
      </c>
      <c r="H6" s="33" t="s">
        <v>27</v>
      </c>
      <c r="I6" s="33" t="s">
        <v>28</v>
      </c>
      <c r="J6" s="33" t="s">
        <v>20</v>
      </c>
      <c r="K6" s="33" t="s">
        <v>58</v>
      </c>
      <c r="L6" s="33" t="s">
        <v>57</v>
      </c>
    </row>
    <row r="7" spans="1:12" x14ac:dyDescent="0.15">
      <c r="A7" s="33" t="s">
        <v>16</v>
      </c>
      <c r="B7" s="33" t="s">
        <v>18</v>
      </c>
      <c r="C7" s="34">
        <v>41480</v>
      </c>
      <c r="D7" s="33" t="s">
        <v>55</v>
      </c>
      <c r="E7" s="34">
        <v>41469</v>
      </c>
      <c r="F7" s="33" t="s">
        <v>80</v>
      </c>
      <c r="G7" s="34" t="s">
        <v>56</v>
      </c>
      <c r="H7" s="34">
        <v>41587</v>
      </c>
      <c r="I7" s="34">
        <v>41588</v>
      </c>
      <c r="J7" s="33" t="s">
        <v>89</v>
      </c>
      <c r="K7" s="34" t="s">
        <v>90</v>
      </c>
      <c r="L7" s="34" t="s">
        <v>91</v>
      </c>
    </row>
    <row r="8" spans="1:12" x14ac:dyDescent="0.15">
      <c r="A8" s="33" t="s">
        <v>59</v>
      </c>
      <c r="B8" s="33" t="s">
        <v>67</v>
      </c>
      <c r="C8" s="34">
        <v>41844</v>
      </c>
      <c r="D8" s="33" t="s">
        <v>75</v>
      </c>
      <c r="E8" s="34">
        <v>41833</v>
      </c>
      <c r="F8" s="33" t="s">
        <v>56</v>
      </c>
      <c r="G8" s="34" t="s">
        <v>81</v>
      </c>
      <c r="H8" s="34">
        <v>41958</v>
      </c>
      <c r="I8" s="34">
        <v>41951</v>
      </c>
      <c r="J8" s="33" t="s">
        <v>105</v>
      </c>
      <c r="K8" s="34" t="s">
        <v>90</v>
      </c>
      <c r="L8" s="34" t="s">
        <v>91</v>
      </c>
    </row>
    <row r="9" spans="1:12" x14ac:dyDescent="0.15">
      <c r="A9" s="33" t="s">
        <v>60</v>
      </c>
      <c r="B9" s="33" t="s">
        <v>68</v>
      </c>
      <c r="C9" s="34">
        <v>42212</v>
      </c>
      <c r="D9" s="33" t="s">
        <v>76</v>
      </c>
      <c r="E9" s="33"/>
      <c r="F9" s="33" t="s">
        <v>81</v>
      </c>
      <c r="G9" s="34" t="s">
        <v>82</v>
      </c>
      <c r="H9" s="33"/>
      <c r="I9" s="33"/>
      <c r="J9" s="33" t="s">
        <v>105</v>
      </c>
      <c r="K9" s="33" t="s">
        <v>119</v>
      </c>
      <c r="L9" s="34" t="s">
        <v>91</v>
      </c>
    </row>
    <row r="10" spans="1:12" x14ac:dyDescent="0.15">
      <c r="A10" s="33" t="s">
        <v>61</v>
      </c>
      <c r="B10" s="33" t="s">
        <v>69</v>
      </c>
      <c r="C10" s="33"/>
      <c r="D10" s="33" t="s">
        <v>77</v>
      </c>
      <c r="E10" s="33"/>
      <c r="F10" s="33" t="s">
        <v>82</v>
      </c>
      <c r="G10" s="34" t="s">
        <v>83</v>
      </c>
      <c r="H10" s="33"/>
      <c r="I10" s="33"/>
      <c r="J10" s="33"/>
      <c r="K10" s="33"/>
      <c r="L10" s="33"/>
    </row>
    <row r="11" spans="1:12" x14ac:dyDescent="0.15">
      <c r="A11" s="33" t="s">
        <v>62</v>
      </c>
      <c r="B11" s="33" t="s">
        <v>70</v>
      </c>
      <c r="C11" s="33"/>
      <c r="D11" s="33" t="s">
        <v>78</v>
      </c>
      <c r="E11" s="33"/>
      <c r="F11" s="33" t="s">
        <v>83</v>
      </c>
      <c r="G11" s="34" t="s">
        <v>84</v>
      </c>
      <c r="H11" s="33"/>
      <c r="I11" s="33"/>
      <c r="J11" s="33"/>
      <c r="K11" s="33"/>
      <c r="L11" s="33"/>
    </row>
    <row r="12" spans="1:12" x14ac:dyDescent="0.15">
      <c r="A12" s="33" t="s">
        <v>63</v>
      </c>
      <c r="B12" s="33" t="s">
        <v>71</v>
      </c>
      <c r="C12" s="33"/>
      <c r="D12" s="33" t="s">
        <v>79</v>
      </c>
      <c r="E12" s="33"/>
      <c r="F12" s="33" t="s">
        <v>84</v>
      </c>
      <c r="G12" s="34" t="s">
        <v>85</v>
      </c>
      <c r="H12" s="33"/>
      <c r="I12" s="33"/>
      <c r="J12" s="33"/>
      <c r="K12" s="33"/>
      <c r="L12" s="33"/>
    </row>
    <row r="13" spans="1:12" x14ac:dyDescent="0.15">
      <c r="A13" s="33" t="s">
        <v>64</v>
      </c>
      <c r="B13" s="33" t="s">
        <v>72</v>
      </c>
      <c r="C13" s="33"/>
      <c r="D13" s="33" t="s">
        <v>18</v>
      </c>
      <c r="E13" s="33"/>
      <c r="F13" s="33" t="s">
        <v>85</v>
      </c>
      <c r="G13" s="34" t="s">
        <v>86</v>
      </c>
      <c r="H13" s="33"/>
      <c r="I13" s="33"/>
      <c r="J13" s="33"/>
      <c r="K13" s="33"/>
      <c r="L13" s="33"/>
    </row>
    <row r="14" spans="1:12" x14ac:dyDescent="0.15">
      <c r="A14" s="33" t="s">
        <v>65</v>
      </c>
      <c r="B14" s="33" t="s">
        <v>73</v>
      </c>
      <c r="C14" s="33"/>
      <c r="D14" s="33" t="s">
        <v>67</v>
      </c>
      <c r="E14" s="33"/>
      <c r="F14" s="33" t="s">
        <v>86</v>
      </c>
      <c r="G14" s="34" t="s">
        <v>87</v>
      </c>
      <c r="H14" s="33"/>
      <c r="I14" s="33"/>
      <c r="J14" s="33"/>
      <c r="K14" s="33"/>
      <c r="L14" s="33"/>
    </row>
    <row r="15" spans="1:12" x14ac:dyDescent="0.15">
      <c r="A15" s="33" t="s">
        <v>66</v>
      </c>
      <c r="B15" s="33" t="s">
        <v>74</v>
      </c>
      <c r="C15" s="33"/>
      <c r="D15" s="33" t="s">
        <v>68</v>
      </c>
      <c r="E15" s="33"/>
      <c r="F15" s="33" t="s">
        <v>87</v>
      </c>
      <c r="G15" s="34" t="s">
        <v>88</v>
      </c>
      <c r="H15" s="33"/>
      <c r="I15" s="33"/>
      <c r="J15" s="33"/>
      <c r="K15" s="33"/>
      <c r="L15" s="33"/>
    </row>
    <row r="16" spans="1:12" x14ac:dyDescent="0.15">
      <c r="A16" s="33" t="s">
        <v>93</v>
      </c>
      <c r="B16" s="33" t="s">
        <v>97</v>
      </c>
      <c r="C16" s="33"/>
      <c r="D16" s="33" t="s">
        <v>69</v>
      </c>
      <c r="E16" s="33"/>
      <c r="F16" s="33" t="s">
        <v>88</v>
      </c>
      <c r="G16" s="34" t="s">
        <v>101</v>
      </c>
      <c r="H16" s="33"/>
      <c r="I16" s="33"/>
      <c r="J16" s="33"/>
      <c r="K16" s="33"/>
      <c r="L16" s="33"/>
    </row>
    <row r="17" spans="1:12" x14ac:dyDescent="0.15">
      <c r="A17" s="33" t="s">
        <v>94</v>
      </c>
      <c r="B17" s="33" t="s">
        <v>98</v>
      </c>
      <c r="C17" s="33"/>
      <c r="D17" s="33" t="s">
        <v>70</v>
      </c>
      <c r="E17" s="33"/>
      <c r="F17" s="33" t="s">
        <v>101</v>
      </c>
      <c r="G17" s="34" t="s">
        <v>102</v>
      </c>
      <c r="H17" s="33"/>
      <c r="I17" s="33"/>
      <c r="J17" s="33"/>
      <c r="K17" s="33"/>
      <c r="L17" s="33"/>
    </row>
    <row r="18" spans="1:12" x14ac:dyDescent="0.15">
      <c r="A18" s="33" t="s">
        <v>95</v>
      </c>
      <c r="B18" s="33" t="s">
        <v>99</v>
      </c>
      <c r="C18" s="33"/>
      <c r="D18" s="33" t="s">
        <v>71</v>
      </c>
      <c r="E18" s="33"/>
      <c r="F18" s="33" t="s">
        <v>102</v>
      </c>
      <c r="G18" s="34" t="s">
        <v>103</v>
      </c>
      <c r="H18" s="33"/>
      <c r="I18" s="33"/>
      <c r="J18" s="33"/>
      <c r="K18" s="33"/>
      <c r="L18" s="33"/>
    </row>
    <row r="19" spans="1:12" x14ac:dyDescent="0.15">
      <c r="A19" s="33" t="s">
        <v>96</v>
      </c>
      <c r="B19" s="33" t="s">
        <v>100</v>
      </c>
      <c r="C19" s="33"/>
      <c r="D19" s="33" t="s">
        <v>72</v>
      </c>
      <c r="E19" s="33"/>
      <c r="F19" s="33" t="s">
        <v>103</v>
      </c>
      <c r="G19" s="34" t="s">
        <v>104</v>
      </c>
      <c r="H19" s="33"/>
      <c r="I19" s="33"/>
      <c r="J19" s="33"/>
      <c r="K19" s="33"/>
      <c r="L19" s="33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団体申込み</vt:lpstr>
      <vt:lpstr>振込について注意事項</vt:lpstr>
      <vt:lpstr>新人団体</vt:lpstr>
      <vt:lpstr>選手権印刷用</vt:lpstr>
      <vt:lpstr>選手権入力用</vt:lpstr>
      <vt:lpstr>新人個人</vt:lpstr>
      <vt:lpstr>データ</vt:lpstr>
      <vt:lpstr>振込について注意事項!Print_Area</vt:lpstr>
      <vt:lpstr>新人個人!Print_Area</vt:lpstr>
      <vt:lpstr>新人団体!Print_Area</vt:lpstr>
      <vt:lpstr>選手権印刷用!Print_Area</vt:lpstr>
      <vt:lpstr>団体申込み!Print_Area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yousan@fine.ocn.ne.jp</dc:creator>
  <cp:lastModifiedBy>KAZU</cp:lastModifiedBy>
  <cp:lastPrinted>2024-02-05T12:44:21Z</cp:lastPrinted>
  <dcterms:created xsi:type="dcterms:W3CDTF">2013-05-15T05:39:13Z</dcterms:created>
  <dcterms:modified xsi:type="dcterms:W3CDTF">2024-03-13T09:14:23Z</dcterms:modified>
</cp:coreProperties>
</file>