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pa\Downloads\"/>
    </mc:Choice>
  </mc:AlternateContent>
  <xr:revisionPtr revIDLastSave="0" documentId="13_ncr:1_{31B6E7CF-E9E6-4071-84D3-41D8977DA119}" xr6:coauthVersionLast="45" xr6:coauthVersionMax="45" xr10:uidLastSave="{00000000-0000-0000-0000-000000000000}"/>
  <bookViews>
    <workbookView xWindow="-98" yWindow="-98" windowWidth="19396" windowHeight="10996" activeTab="3" xr2:uid="{00000000-000D-0000-FFFF-FFFF00000000}"/>
  </bookViews>
  <sheets>
    <sheet name="申込" sheetId="7" r:id="rId1"/>
    <sheet name="シングルス" sheetId="1" r:id="rId2"/>
    <sheet name="ダブルス" sheetId="5" r:id="rId3"/>
    <sheet name="団体" sheetId="6" r:id="rId4"/>
    <sheet name="Sheet4" sheetId="4" state="hidden" r:id="rId5"/>
  </sheets>
  <definedNames>
    <definedName name="_xlnm.Print_Area" localSheetId="1">シングルス!$A$1:$J$57</definedName>
    <definedName name="_xlnm.Print_Area" localSheetId="0">申込!$A$1:$I$48</definedName>
    <definedName name="_xlnm.Print_Area" localSheetId="3">団体!$A$1:$K$55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6" l="1"/>
  <c r="F47" i="6"/>
  <c r="F46" i="6"/>
  <c r="F45" i="6"/>
  <c r="F44" i="6"/>
  <c r="F43" i="6"/>
  <c r="F42" i="6"/>
  <c r="F41" i="6"/>
  <c r="F36" i="6"/>
  <c r="F35" i="6"/>
  <c r="F34" i="6"/>
  <c r="F33" i="6"/>
  <c r="F32" i="6"/>
  <c r="F31" i="6"/>
  <c r="F30" i="6"/>
  <c r="F29" i="6"/>
  <c r="F23" i="6"/>
  <c r="E52" i="6" l="1"/>
  <c r="E53" i="6"/>
  <c r="E51" i="6"/>
  <c r="G55" i="6" l="1"/>
  <c r="F54" i="5"/>
  <c r="G54" i="5" s="1"/>
  <c r="F55" i="5"/>
  <c r="G55" i="5" s="1"/>
  <c r="F53" i="5"/>
  <c r="G53" i="5" s="1"/>
  <c r="F54" i="1"/>
  <c r="G54" i="1" s="1"/>
  <c r="F55" i="1"/>
  <c r="G55" i="1" s="1"/>
  <c r="F53" i="1"/>
  <c r="G53" i="1" s="1"/>
  <c r="G57" i="5" l="1"/>
  <c r="H57" i="1"/>
  <c r="F17" i="6"/>
  <c r="F18" i="6"/>
  <c r="F19" i="6"/>
  <c r="F20" i="6"/>
  <c r="F21" i="6"/>
  <c r="F22" i="6"/>
  <c r="F24" i="6"/>
  <c r="C3" i="5" l="1"/>
  <c r="C1" i="5"/>
  <c r="C3" i="1"/>
  <c r="AD9" i="4" l="1"/>
  <c r="S9" i="4"/>
  <c r="AD8" i="4"/>
  <c r="S8" i="4"/>
  <c r="AD7" i="4"/>
  <c r="S7" i="4"/>
  <c r="AD6" i="4"/>
  <c r="S6" i="4"/>
  <c r="AD5" i="4"/>
  <c r="C1" i="6" s="1"/>
  <c r="S5" i="4"/>
  <c r="C3" i="6" s="1"/>
  <c r="AD4" i="4"/>
  <c r="S4" i="4"/>
  <c r="AD3" i="4"/>
  <c r="S3" i="4"/>
  <c r="AD2" i="4"/>
  <c r="S2" i="4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C1" i="1"/>
  <c r="F55" i="6" l="1"/>
</calcChain>
</file>

<file path=xl/sharedStrings.xml><?xml version="1.0" encoding="utf-8"?>
<sst xmlns="http://schemas.openxmlformats.org/spreadsheetml/2006/main" count="335" uniqueCount="124">
  <si>
    <t>ＮＯ</t>
    <phoneticPr fontId="2"/>
  </si>
  <si>
    <t>チーム名</t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</si>
  <si>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</si>
  <si>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◆参加料</t>
    <rPh sb="1" eb="4">
      <t>サンカリョウ</t>
    </rPh>
    <phoneticPr fontId="2"/>
  </si>
  <si>
    <t>円</t>
    <rPh sb="0" eb="1">
      <t>エン</t>
    </rPh>
    <phoneticPr fontId="2"/>
  </si>
  <si>
    <t>15:00時厳守</t>
    <rPh sb="5" eb="6">
      <t>ジ</t>
    </rPh>
    <rPh sb="6" eb="8">
      <t>ゲンシュ</t>
    </rPh>
    <phoneticPr fontId="2"/>
  </si>
  <si>
    <t>申込締切：</t>
    <rPh sb="0" eb="2">
      <t>モウシコミ</t>
    </rPh>
    <rPh sb="2" eb="4">
      <t>シメキリ</t>
    </rPh>
    <phoneticPr fontId="2"/>
  </si>
  <si>
    <t>＜申込責任者＞</t>
    <rPh sb="1" eb="3">
      <t>モウシコミ</t>
    </rPh>
    <rPh sb="3" eb="6">
      <t>セキニンシャ</t>
    </rPh>
    <phoneticPr fontId="2"/>
  </si>
  <si>
    <t>大会名：</t>
    <rPh sb="0" eb="3">
      <t>タイカイメイ</t>
    </rPh>
    <phoneticPr fontId="2"/>
  </si>
  <si>
    <t>大　　　会　　　名</t>
    <rPh sb="0" eb="1">
      <t>ダイ</t>
    </rPh>
    <rPh sb="4" eb="5">
      <t>カイ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</si>
  <si>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</si>
  <si>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</si>
  <si>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</si>
  <si>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　　施　　日</t>
    <phoneticPr fontId="2"/>
  </si>
  <si>
    <t>申　込　締　切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</si>
  <si>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</si>
  <si>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</si>
  <si>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</si>
  <si>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</si>
  <si>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土</t>
    <rPh sb="0" eb="1">
      <t>ド</t>
    </rPh>
    <phoneticPr fontId="2"/>
  </si>
  <si>
    <t>月</t>
    <rPh sb="0" eb="1">
      <t>ゲツ</t>
    </rPh>
    <phoneticPr fontId="2"/>
  </si>
  <si>
    <t>山梨県社会人選手権大会 兼　全日本社会人全日本マスターズ山梨県予選会</t>
    <phoneticPr fontId="2"/>
  </si>
  <si>
    <t>知事杯争奪卓球大会 兼 山梨県卓球選手権大会(団体の部)</t>
    <phoneticPr fontId="2"/>
  </si>
  <si>
    <t>JOCｼﾞｭﾆｱｵﾘﾝﾋﾟｯｸｶｯﾌﾟ　度全日本卓球選手権大会（ｶﾃﾞｯﾄの部）山梨県予選会</t>
    <phoneticPr fontId="2"/>
  </si>
  <si>
    <t>東京卓球選手権大会山梨県予選会</t>
    <phoneticPr fontId="2"/>
  </si>
  <si>
    <t>野口杯争奪卓球大会 兼 　山梨県卓球選手権大会</t>
    <phoneticPr fontId="2"/>
  </si>
  <si>
    <t>山梨県卓球選手権大会　兼 天皇杯・皇后杯 全日本卓球選手権大会山梨県予選会</t>
    <phoneticPr fontId="2"/>
  </si>
  <si>
    <t>大会実施日：</t>
    <rPh sb="0" eb="2">
      <t>タイカイ</t>
    </rPh>
    <rPh sb="2" eb="5">
      <t>ジッシビ</t>
    </rPh>
    <phoneticPr fontId="2"/>
  </si>
  <si>
    <t>合計</t>
    <rPh sb="0" eb="2">
      <t>ゴウケイ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</si>
  <si>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</si>
  <si>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</si>
  <si>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〒</t>
    <phoneticPr fontId="2"/>
  </si>
  <si>
    <t>氏　　名　1</t>
    <rPh sb="0" eb="1">
      <t>シ</t>
    </rPh>
    <rPh sb="3" eb="4">
      <t>メイ</t>
    </rPh>
    <phoneticPr fontId="2"/>
  </si>
  <si>
    <t>氏　　名　2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</si>
  <si>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</si>
  <si>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参　加　申　込　に　つ　い　て</t>
    <rPh sb="0" eb="1">
      <t>サン</t>
    </rPh>
    <rPh sb="2" eb="3">
      <t>カ</t>
    </rPh>
    <rPh sb="4" eb="5">
      <t>サル</t>
    </rPh>
    <rPh sb="6" eb="7">
      <t>コミ</t>
    </rPh>
    <phoneticPr fontId="9"/>
  </si>
  <si>
    <t>　この参加申込書の活用は以下の大会について使用してください。</t>
    <rPh sb="3" eb="5">
      <t>サンカ</t>
    </rPh>
    <rPh sb="5" eb="8">
      <t>モウシコミショ</t>
    </rPh>
    <rPh sb="9" eb="11">
      <t>カツヨウ</t>
    </rPh>
    <rPh sb="12" eb="14">
      <t>イカ</t>
    </rPh>
    <rPh sb="15" eb="17">
      <t>タイカイ</t>
    </rPh>
    <rPh sb="21" eb="23">
      <t>シヨウ</t>
    </rPh>
    <phoneticPr fontId="9"/>
  </si>
  <si>
    <t>1.</t>
    <phoneticPr fontId="9"/>
  </si>
  <si>
    <t>山梨県新人卓球大会</t>
    <rPh sb="0" eb="3">
      <t>ヤマナシケン</t>
    </rPh>
    <rPh sb="3" eb="5">
      <t>シンジン</t>
    </rPh>
    <rPh sb="5" eb="7">
      <t>タッキュウ</t>
    </rPh>
    <rPh sb="7" eb="9">
      <t>タイカイ</t>
    </rPh>
    <phoneticPr fontId="9"/>
  </si>
  <si>
    <t>2.</t>
    <phoneticPr fontId="9"/>
  </si>
  <si>
    <t>国民体育大会山梨県予選会</t>
    <rPh sb="0" eb="2">
      <t>コクミン</t>
    </rPh>
    <rPh sb="2" eb="4">
      <t>タイイク</t>
    </rPh>
    <rPh sb="4" eb="6">
      <t>タイカイ</t>
    </rPh>
    <rPh sb="6" eb="9">
      <t>ヤマナシケン</t>
    </rPh>
    <rPh sb="9" eb="11">
      <t>ヨセン</t>
    </rPh>
    <rPh sb="11" eb="12">
      <t>カイ</t>
    </rPh>
    <phoneticPr fontId="9"/>
  </si>
  <si>
    <t>（選考会を免除される選手も、出場意思確認のため必ず申込むこと）</t>
    <phoneticPr fontId="9"/>
  </si>
  <si>
    <t>3.</t>
    <phoneticPr fontId="9"/>
  </si>
  <si>
    <t>山梨県社会人選手権大会</t>
    <rPh sb="0" eb="3">
      <t>ヤマナシケン</t>
    </rPh>
    <rPh sb="3" eb="5">
      <t>シャカイ</t>
    </rPh>
    <rPh sb="5" eb="6">
      <t>ジン</t>
    </rPh>
    <rPh sb="6" eb="9">
      <t>センシュケン</t>
    </rPh>
    <rPh sb="9" eb="11">
      <t>タイカイ</t>
    </rPh>
    <phoneticPr fontId="9"/>
  </si>
  <si>
    <t xml:space="preserve"> 兼　全日本社会人全日本マスターズ山梨県予選会</t>
    <phoneticPr fontId="9"/>
  </si>
  <si>
    <t>4.</t>
    <phoneticPr fontId="9"/>
  </si>
  <si>
    <t xml:space="preserve">知事杯争奪卓球大会 兼 山梨県卓球選手権大会(団体の部) </t>
    <phoneticPr fontId="9"/>
  </si>
  <si>
    <t>5.</t>
    <phoneticPr fontId="9"/>
  </si>
  <si>
    <t>JOCｼﾞｭﾆｱｵﾘﾝﾋﾟｯｸｶｯﾌﾟ</t>
    <phoneticPr fontId="9"/>
  </si>
  <si>
    <t xml:space="preserve">　全日本卓球選手権大会（ｶﾃﾞｯﾄの部）山梨県予選会 </t>
    <phoneticPr fontId="9"/>
  </si>
  <si>
    <t>6.</t>
    <phoneticPr fontId="9"/>
  </si>
  <si>
    <t>山梨県卓球選手権大会　</t>
    <rPh sb="0" eb="3">
      <t>ヤマナシケン</t>
    </rPh>
    <rPh sb="3" eb="5">
      <t>タッキュウ</t>
    </rPh>
    <rPh sb="5" eb="8">
      <t>センシュケン</t>
    </rPh>
    <rPh sb="8" eb="10">
      <t>タイカイ</t>
    </rPh>
    <phoneticPr fontId="9"/>
  </si>
  <si>
    <t xml:space="preserve">兼 天皇杯・皇后杯 全日本卓球選手権大会山梨県予選会 </t>
    <phoneticPr fontId="9"/>
  </si>
  <si>
    <t>7.</t>
    <phoneticPr fontId="9"/>
  </si>
  <si>
    <t>東京卓球選手権大会山梨県予選会</t>
    <rPh sb="0" eb="2">
      <t>トウキョウ</t>
    </rPh>
    <rPh sb="2" eb="4">
      <t>タッキュウ</t>
    </rPh>
    <rPh sb="4" eb="7">
      <t>センシュケン</t>
    </rPh>
    <rPh sb="7" eb="9">
      <t>タイカイ</t>
    </rPh>
    <rPh sb="9" eb="12">
      <t>ヤマナシケン</t>
    </rPh>
    <rPh sb="12" eb="15">
      <t>ヨセンカイ</t>
    </rPh>
    <phoneticPr fontId="9"/>
  </si>
  <si>
    <t>8.</t>
    <phoneticPr fontId="9"/>
  </si>
  <si>
    <t>野口杯争奪卓球大会 兼 山梨県卓球選手権大会</t>
    <rPh sb="0" eb="1">
      <t>ノ</t>
    </rPh>
    <rPh sb="1" eb="2">
      <t>クチ</t>
    </rPh>
    <rPh sb="2" eb="3">
      <t>ハイ</t>
    </rPh>
    <rPh sb="3" eb="5">
      <t>ソウダツ</t>
    </rPh>
    <rPh sb="5" eb="7">
      <t>タッキュウ</t>
    </rPh>
    <rPh sb="7" eb="9">
      <t>タイカイ</t>
    </rPh>
    <rPh sb="10" eb="11">
      <t>ケン</t>
    </rPh>
    <rPh sb="12" eb="15">
      <t>ヤマナシケン</t>
    </rPh>
    <rPh sb="15" eb="17">
      <t>タッキュウ</t>
    </rPh>
    <rPh sb="17" eb="20">
      <t>センシュケン</t>
    </rPh>
    <rPh sb="20" eb="22">
      <t>タイカイ</t>
    </rPh>
    <phoneticPr fontId="9"/>
  </si>
  <si>
    <t>（必ずチーム責任者が締切厳守で申込をして下さい）</t>
    <phoneticPr fontId="9"/>
  </si>
  <si>
    <t>※</t>
    <phoneticPr fontId="9"/>
  </si>
  <si>
    <t>ただしラージボールについては、申込が別紙になります。</t>
    <rPh sb="15" eb="17">
      <t>モウシコミ</t>
    </rPh>
    <rPh sb="18" eb="20">
      <t>ベッシ</t>
    </rPh>
    <phoneticPr fontId="9"/>
  </si>
  <si>
    <t>◎</t>
    <phoneticPr fontId="9"/>
  </si>
  <si>
    <t>参加申込記入方法</t>
    <rPh sb="0" eb="2">
      <t>サンカ</t>
    </rPh>
    <rPh sb="2" eb="4">
      <t>モウシコミ</t>
    </rPh>
    <rPh sb="4" eb="6">
      <t>キニュウ</t>
    </rPh>
    <rPh sb="6" eb="8">
      <t>ホウホウ</t>
    </rPh>
    <phoneticPr fontId="9"/>
  </si>
  <si>
    <t>◇</t>
    <phoneticPr fontId="9"/>
  </si>
  <si>
    <t>使用するシートを選択してください。（シングルス・ダブルス・団体）</t>
    <rPh sb="0" eb="2">
      <t>シヨウ</t>
    </rPh>
    <rPh sb="8" eb="10">
      <t>センタク</t>
    </rPh>
    <rPh sb="29" eb="31">
      <t>ダンタイ</t>
    </rPh>
    <phoneticPr fontId="9"/>
  </si>
  <si>
    <t>大会名をプルダウンメニューから選択してください。</t>
    <rPh sb="0" eb="3">
      <t>タイカイメイ</t>
    </rPh>
    <rPh sb="15" eb="17">
      <t>センタク</t>
    </rPh>
    <phoneticPr fontId="9"/>
  </si>
  <si>
    <t>対応した申込期日が表示されます。</t>
    <rPh sb="0" eb="2">
      <t>タイオウ</t>
    </rPh>
    <rPh sb="4" eb="6">
      <t>モウシコミ</t>
    </rPh>
    <rPh sb="6" eb="8">
      <t>キジツ</t>
    </rPh>
    <rPh sb="9" eb="11">
      <t>ヒョウジ</t>
    </rPh>
    <phoneticPr fontId="9"/>
  </si>
  <si>
    <t>競技種目が複数ある大会では、種目番号を必ず記入してください。</t>
    <rPh sb="0" eb="2">
      <t>キョウギ</t>
    </rPh>
    <rPh sb="2" eb="4">
      <t>シュモク</t>
    </rPh>
    <rPh sb="5" eb="7">
      <t>フクスウ</t>
    </rPh>
    <rPh sb="9" eb="11">
      <t>タイカイ</t>
    </rPh>
    <rPh sb="14" eb="16">
      <t>シュモク</t>
    </rPh>
    <rPh sb="16" eb="18">
      <t>バンゴウ</t>
    </rPh>
    <rPh sb="19" eb="20">
      <t>カナラ</t>
    </rPh>
    <rPh sb="21" eb="23">
      <t>キニュウ</t>
    </rPh>
    <phoneticPr fontId="9"/>
  </si>
  <si>
    <t>（同じ選手を二度記入するのではなく、種目番号を追加して下さい。）</t>
    <rPh sb="1" eb="2">
      <t>オナ</t>
    </rPh>
    <rPh sb="3" eb="5">
      <t>センシュ</t>
    </rPh>
    <rPh sb="6" eb="8">
      <t>ニド</t>
    </rPh>
    <rPh sb="8" eb="10">
      <t>キニュウ</t>
    </rPh>
    <rPh sb="18" eb="20">
      <t>シュモク</t>
    </rPh>
    <rPh sb="20" eb="22">
      <t>バンゴウ</t>
    </rPh>
    <rPh sb="23" eb="25">
      <t>ツイカ</t>
    </rPh>
    <rPh sb="27" eb="28">
      <t>クダ</t>
    </rPh>
    <phoneticPr fontId="9"/>
  </si>
  <si>
    <t>選手は参加するチーム内でのランキングの高い順に入力をして下さい。</t>
    <rPh sb="0" eb="2">
      <t>センシュ</t>
    </rPh>
    <rPh sb="3" eb="5">
      <t>サンカ</t>
    </rPh>
    <rPh sb="10" eb="11">
      <t>ナイ</t>
    </rPh>
    <rPh sb="19" eb="20">
      <t>タカ</t>
    </rPh>
    <rPh sb="21" eb="22">
      <t>ジュン</t>
    </rPh>
    <rPh sb="23" eb="25">
      <t>ニュウリョク</t>
    </rPh>
    <rPh sb="28" eb="29">
      <t>クダ</t>
    </rPh>
    <phoneticPr fontId="9"/>
  </si>
  <si>
    <t>参加料について、参加人数を入力すると自動で合計が計算されます。</t>
    <rPh sb="0" eb="3">
      <t>サンカリョウ</t>
    </rPh>
    <rPh sb="8" eb="10">
      <t>サンカ</t>
    </rPh>
    <rPh sb="10" eb="12">
      <t>ニンズウ</t>
    </rPh>
    <rPh sb="13" eb="15">
      <t>ニュウリョク</t>
    </rPh>
    <rPh sb="18" eb="20">
      <t>ジドウ</t>
    </rPh>
    <rPh sb="21" eb="23">
      <t>ゴウケイ</t>
    </rPh>
    <rPh sb="24" eb="26">
      <t>ケイサン</t>
    </rPh>
    <phoneticPr fontId="9"/>
  </si>
  <si>
    <t>ファイルを【学校名・クラブ名・個人名】のいずれかでつけてください。</t>
    <rPh sb="6" eb="9">
      <t>ガッコウメイ</t>
    </rPh>
    <rPh sb="13" eb="14">
      <t>メイ</t>
    </rPh>
    <rPh sb="15" eb="18">
      <t>コジンメイ</t>
    </rPh>
    <phoneticPr fontId="9"/>
  </si>
  <si>
    <t>例）○○○高校.xlsx</t>
    <rPh sb="0" eb="1">
      <t>レイ</t>
    </rPh>
    <rPh sb="5" eb="7">
      <t>コウコウ</t>
    </rPh>
    <phoneticPr fontId="9"/>
  </si>
  <si>
    <t>申込が完了するとこちらから返信メールを送らせていただきます。</t>
    <rPh sb="0" eb="2">
      <t>モウシコミ</t>
    </rPh>
    <rPh sb="3" eb="5">
      <t>カンリョウ</t>
    </rPh>
    <rPh sb="13" eb="15">
      <t>ヘンシン</t>
    </rPh>
    <rPh sb="19" eb="20">
      <t>オク</t>
    </rPh>
    <phoneticPr fontId="9"/>
  </si>
  <si>
    <t>申込方法</t>
    <rPh sb="0" eb="2">
      <t>モウシコミ</t>
    </rPh>
    <rPh sb="2" eb="4">
      <t>ホウホウ</t>
    </rPh>
    <phoneticPr fontId="9"/>
  </si>
  <si>
    <t>申込期日厳守でお願いいたします。</t>
    <rPh sb="0" eb="2">
      <t>モウシコミ</t>
    </rPh>
    <rPh sb="2" eb="4">
      <t>キジツ</t>
    </rPh>
    <rPh sb="4" eb="6">
      <t>ゲンシュ</t>
    </rPh>
    <rPh sb="8" eb="9">
      <t>ネガ</t>
    </rPh>
    <phoneticPr fontId="9"/>
  </si>
  <si>
    <t>件名に【学校名・クラブ名・個人名】のいずれかを記載してください。</t>
    <rPh sb="0" eb="2">
      <t>ケンメイ</t>
    </rPh>
    <rPh sb="4" eb="7">
      <t>ガッコウメイ</t>
    </rPh>
    <rPh sb="11" eb="12">
      <t>メイ</t>
    </rPh>
    <rPh sb="13" eb="16">
      <t>コジンメイ</t>
    </rPh>
    <rPh sb="23" eb="25">
      <t>キサイ</t>
    </rPh>
    <phoneticPr fontId="9"/>
  </si>
  <si>
    <t>下記のアドレスへ参加申込書添付の上、期日までに送信してください。</t>
    <rPh sb="0" eb="2">
      <t>カキ</t>
    </rPh>
    <rPh sb="8" eb="10">
      <t>サンカ</t>
    </rPh>
    <rPh sb="10" eb="12">
      <t>モウシコミ</t>
    </rPh>
    <rPh sb="12" eb="13">
      <t>ショ</t>
    </rPh>
    <rPh sb="13" eb="15">
      <t>テンプ</t>
    </rPh>
    <rPh sb="16" eb="17">
      <t>ウエ</t>
    </rPh>
    <rPh sb="18" eb="20">
      <t>キジツ</t>
    </rPh>
    <rPh sb="23" eb="25">
      <t>ソウシン</t>
    </rPh>
    <phoneticPr fontId="9"/>
  </si>
  <si>
    <t>申込先アドレス:</t>
    <rPh sb="0" eb="3">
      <t>モウシコミサキ</t>
    </rPh>
    <phoneticPr fontId="9"/>
  </si>
  <si>
    <t>yamanashi.table.tennis@gmail.com</t>
    <phoneticPr fontId="9"/>
  </si>
  <si>
    <t>◇</t>
    <phoneticPr fontId="2"/>
  </si>
  <si>
    <t>上記アドレスは申込専用ですので、申込以外での使用（質問等）</t>
    <rPh sb="0" eb="2">
      <t>ジョウキ</t>
    </rPh>
    <rPh sb="7" eb="9">
      <t>モウシコミ</t>
    </rPh>
    <rPh sb="9" eb="11">
      <t>センヨウ</t>
    </rPh>
    <rPh sb="16" eb="18">
      <t>モウシコミ</t>
    </rPh>
    <rPh sb="18" eb="20">
      <t>イガイ</t>
    </rPh>
    <rPh sb="22" eb="24">
      <t>シヨウ</t>
    </rPh>
    <rPh sb="25" eb="27">
      <t>シツモン</t>
    </rPh>
    <rPh sb="27" eb="28">
      <t>トウ</t>
    </rPh>
    <phoneticPr fontId="2"/>
  </si>
  <si>
    <t>については、返信はいたしません。ご了承下さい。</t>
    <rPh sb="6" eb="8">
      <t>ヘンシン</t>
    </rPh>
    <rPh sb="17" eb="19">
      <t>リョウショウ</t>
    </rPh>
    <rPh sb="19" eb="20">
      <t>クダ</t>
    </rPh>
    <phoneticPr fontId="2"/>
  </si>
  <si>
    <t>ＴＥＬ</t>
    <phoneticPr fontId="2"/>
  </si>
  <si>
    <t>ＴＥＬ</t>
    <phoneticPr fontId="2"/>
  </si>
  <si>
    <t>チーム名 1</t>
    <rPh sb="3" eb="4">
      <t>メイ</t>
    </rPh>
    <phoneticPr fontId="2"/>
  </si>
  <si>
    <t>チーム名 2</t>
    <rPh sb="3" eb="4">
      <t>メイ</t>
    </rPh>
    <phoneticPr fontId="2"/>
  </si>
  <si>
    <t>ｼﾝｸﾞﾙｽに複数種目に参加する際は、種目番号を複数記入して下さい。</t>
    <rPh sb="7" eb="9">
      <t>フクスウ</t>
    </rPh>
    <rPh sb="9" eb="11">
      <t>シュモク</t>
    </rPh>
    <rPh sb="12" eb="14">
      <t>サンカ</t>
    </rPh>
    <rPh sb="16" eb="17">
      <t>サイ</t>
    </rPh>
    <rPh sb="19" eb="21">
      <t>シュモク</t>
    </rPh>
    <rPh sb="21" eb="23">
      <t>バンゴウ</t>
    </rPh>
    <rPh sb="24" eb="26">
      <t>フクスウ</t>
    </rPh>
    <rPh sb="26" eb="28">
      <t>キニュウ</t>
    </rPh>
    <rPh sb="30" eb="31">
      <t>クダ</t>
    </rPh>
    <phoneticPr fontId="9"/>
  </si>
  <si>
    <t>令和</t>
    <rPh sb="0" eb="2">
      <t>レイワ</t>
    </rPh>
    <phoneticPr fontId="2"/>
  </si>
  <si>
    <t>山梨県新人卓球大会（中止）</t>
    <rPh sb="10" eb="12">
      <t>チュウシ</t>
    </rPh>
    <phoneticPr fontId="2"/>
  </si>
  <si>
    <t>国民体育大会山梨県予選会（中止）別途通知有</t>
    <rPh sb="13" eb="15">
      <t>チュウシ</t>
    </rPh>
    <rPh sb="16" eb="18">
      <t>ベット</t>
    </rPh>
    <rPh sb="18" eb="20">
      <t>ツウチ</t>
    </rPh>
    <rPh sb="20" eb="21">
      <t>アリ</t>
    </rPh>
    <phoneticPr fontId="2"/>
  </si>
  <si>
    <t>土・日</t>
    <rPh sb="0" eb="1">
      <t>ド</t>
    </rPh>
    <rPh sb="2" eb="3">
      <t>ニチ</t>
    </rPh>
    <phoneticPr fontId="2"/>
  </si>
  <si>
    <t>17・１８</t>
    <phoneticPr fontId="2"/>
  </si>
  <si>
    <t>祝</t>
    <rPh sb="0" eb="1">
      <t>シュク</t>
    </rPh>
    <phoneticPr fontId="2"/>
  </si>
  <si>
    <t>一般</t>
    <phoneticPr fontId="2"/>
  </si>
  <si>
    <t>高校生</t>
    <phoneticPr fontId="2"/>
  </si>
  <si>
    <t>中以下</t>
    <phoneticPr fontId="2"/>
  </si>
  <si>
    <t>円</t>
    <rPh sb="0" eb="1">
      <t>エン</t>
    </rPh>
    <phoneticPr fontId="2"/>
  </si>
  <si>
    <t>種番1</t>
    <rPh sb="0" eb="1">
      <t>シュ</t>
    </rPh>
    <rPh sb="1" eb="2">
      <t>バン</t>
    </rPh>
    <phoneticPr fontId="2"/>
  </si>
  <si>
    <t>種番2</t>
    <rPh sb="0" eb="1">
      <t>シュ</t>
    </rPh>
    <rPh sb="1" eb="2">
      <t>バン</t>
    </rPh>
    <phoneticPr fontId="2"/>
  </si>
  <si>
    <t>種番</t>
    <rPh sb="0" eb="1">
      <t>シュ</t>
    </rPh>
    <rPh sb="1" eb="2">
      <t>バン</t>
    </rPh>
    <phoneticPr fontId="2"/>
  </si>
  <si>
    <t>年種</t>
    <rPh sb="0" eb="1">
      <t>ネン</t>
    </rPh>
    <rPh sb="1" eb="2">
      <t>シュ</t>
    </rPh>
    <phoneticPr fontId="2"/>
  </si>
  <si>
    <t>年種</t>
    <rPh sb="0" eb="1">
      <t>ネン</t>
    </rPh>
    <rPh sb="1" eb="2">
      <t>シュ</t>
    </rPh>
    <phoneticPr fontId="2"/>
  </si>
  <si>
    <t>円</t>
    <rPh sb="0" eb="1">
      <t>エン</t>
    </rPh>
    <phoneticPr fontId="2"/>
  </si>
  <si>
    <t>※年種については、選手の中で一番年齢が高い選手の年種を選択してください。</t>
    <rPh sb="1" eb="2">
      <t>ネン</t>
    </rPh>
    <rPh sb="2" eb="3">
      <t>シュ</t>
    </rPh>
    <rPh sb="9" eb="11">
      <t>センシュ</t>
    </rPh>
    <rPh sb="12" eb="13">
      <t>ナカ</t>
    </rPh>
    <rPh sb="14" eb="16">
      <t>イチバン</t>
    </rPh>
    <rPh sb="16" eb="18">
      <t>ネンレイ</t>
    </rPh>
    <rPh sb="19" eb="20">
      <t>タカ</t>
    </rPh>
    <rPh sb="21" eb="23">
      <t>センシュ</t>
    </rPh>
    <rPh sb="24" eb="25">
      <t>ネン</t>
    </rPh>
    <rPh sb="25" eb="26">
      <t>シュ</t>
    </rPh>
    <rPh sb="27" eb="29">
      <t>センタク</t>
    </rPh>
    <phoneticPr fontId="2"/>
  </si>
  <si>
    <t>（</t>
  </si>
  <si>
    <t>所属チーム名</t>
    <rPh sb="0" eb="2">
      <t>ショゾク</t>
    </rPh>
    <rPh sb="5" eb="6">
      <t>メイ</t>
    </rPh>
    <phoneticPr fontId="2"/>
  </si>
  <si>
    <t>※所属チーム名については、山梨県卓球協会に登録されているチーム名を記入してください。</t>
    <rPh sb="1" eb="3">
      <t>ショゾク</t>
    </rPh>
    <rPh sb="6" eb="7">
      <t>メイ</t>
    </rPh>
    <rPh sb="13" eb="16">
      <t>ヤマナシケン</t>
    </rPh>
    <rPh sb="16" eb="18">
      <t>タッキュウ</t>
    </rPh>
    <rPh sb="18" eb="20">
      <t>キョウカイ</t>
    </rPh>
    <rPh sb="21" eb="23">
      <t>トウロク</t>
    </rPh>
    <rPh sb="31" eb="32">
      <t>メイ</t>
    </rPh>
    <rPh sb="33" eb="35">
      <t>キニュウ</t>
    </rPh>
    <phoneticPr fontId="2"/>
  </si>
  <si>
    <t>円</t>
  </si>
  <si>
    <t>チーム</t>
    <phoneticPr fontId="2"/>
  </si>
  <si>
    <t>一般</t>
    <phoneticPr fontId="2"/>
  </si>
  <si>
    <t>中以下</t>
    <phoneticPr fontId="2"/>
  </si>
  <si>
    <t>知事杯争奪卓球大会 兼 山梨県卓球選手権大会(団体の部)</t>
  </si>
  <si>
    <t>）女子</t>
    <rPh sb="1" eb="3">
      <t>ジョシ</t>
    </rPh>
    <phoneticPr fontId="2"/>
  </si>
  <si>
    <t>）男子／</t>
    <rPh sb="1" eb="3">
      <t>ダンシ</t>
    </rPh>
    <phoneticPr fontId="2"/>
  </si>
  <si>
    <t>参加チーム名</t>
    <rPh sb="0" eb="2">
      <t>サンカ</t>
    </rPh>
    <rPh sb="5" eb="6">
      <t>メイ</t>
    </rPh>
    <phoneticPr fontId="2"/>
  </si>
  <si>
    <t>監督</t>
    <rPh sb="0" eb="1">
      <t>カン</t>
    </rPh>
    <rPh sb="1" eb="2">
      <t>ヨシ</t>
    </rPh>
    <phoneticPr fontId="2"/>
  </si>
  <si>
    <t>選手</t>
    <rPh sb="0" eb="1">
      <t>セン</t>
    </rPh>
    <rPh sb="1" eb="2">
      <t>テ</t>
    </rPh>
    <phoneticPr fontId="2"/>
  </si>
  <si>
    <t>※監督が選手として出場する場合は，選手欄にも「氏名・所属チーム名」を入力してください</t>
    <rPh sb="1" eb="3">
      <t>カントク</t>
    </rPh>
    <rPh sb="4" eb="6">
      <t>センシュ</t>
    </rPh>
    <rPh sb="9" eb="11">
      <t>シュツジョウ</t>
    </rPh>
    <rPh sb="13" eb="15">
      <t>バアイ</t>
    </rPh>
    <rPh sb="17" eb="19">
      <t>センシュ</t>
    </rPh>
    <rPh sb="19" eb="20">
      <t>ラン</t>
    </rPh>
    <rPh sb="23" eb="25">
      <t>シメイ</t>
    </rPh>
    <rPh sb="26" eb="28">
      <t>ショゾク</t>
    </rPh>
    <rPh sb="31" eb="32">
      <t>メイ</t>
    </rPh>
    <rPh sb="34" eb="36">
      <t>ニュウリョク</t>
    </rPh>
    <phoneticPr fontId="2"/>
  </si>
  <si>
    <t>１チーム目</t>
    <rPh sb="4" eb="5">
      <t>メ</t>
    </rPh>
    <phoneticPr fontId="2"/>
  </si>
  <si>
    <t>２チーム目</t>
    <rPh sb="4" eb="5">
      <t>メ</t>
    </rPh>
    <phoneticPr fontId="2"/>
  </si>
  <si>
    <t>３チーム目</t>
    <rPh sb="4" eb="5">
      <t>メ</t>
    </rPh>
    <phoneticPr fontId="2"/>
  </si>
  <si>
    <r>
      <t>高校生</t>
    </r>
    <r>
      <rPr>
        <sz val="8"/>
        <color theme="1"/>
        <rFont val="ＭＳ 明朝"/>
        <family val="1"/>
        <charset val="128"/>
      </rPr>
      <t>以下</t>
    </r>
    <rPh sb="3" eb="5">
      <t>イカ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</si>
  <si>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</si>
  <si>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複数チームで出場する場合は代表チーム名</t>
    <rPh sb="0" eb="2">
      <t>フクスウ</t>
    </rPh>
    <rPh sb="6" eb="8">
      <t>シュツジョウ</t>
    </rPh>
    <rPh sb="10" eb="12">
      <t>バアイ</t>
    </rPh>
    <rPh sb="13" eb="15">
      <t>ダイヒョウ</t>
    </rPh>
    <rPh sb="18" eb="1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</si>
</sst>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9" tint="-0.249977111117893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2"/>
      <color theme="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9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6" fontId="3" fillId="0" borderId="2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10" fillId="0" borderId="0" xfId="2" applyFont="1">
      <alignment vertical="center"/>
    </xf>
    <xf numFmtId="49" fontId="11" fillId="0" borderId="0" xfId="2" applyNumberFormat="1" applyFont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0" xfId="2" applyFont="1">
      <alignment vertical="center"/>
    </xf>
    <xf numFmtId="0" fontId="11" fillId="0" borderId="0" xfId="2" applyFont="1">
      <alignment vertical="center"/>
    </xf>
    <xf numFmtId="0" fontId="13" fillId="0" borderId="0" xfId="2" applyFont="1" applyAlignment="1">
      <alignment horizontal="right" vertical="center"/>
    </xf>
    <xf numFmtId="0" fontId="13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7" fillId="0" borderId="0" xfId="3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8" fontId="3" fillId="0" borderId="0" xfId="4" applyFont="1" applyBorder="1" applyAlignment="1">
      <alignment horizontal="right" vertical="center"/>
    </xf>
    <xf numFmtId="38" fontId="3" fillId="0" borderId="2" xfId="4" applyFont="1" applyBorder="1">
      <alignment vertical="center"/>
    </xf>
    <xf numFmtId="6" fontId="3" fillId="0" borderId="0" xfId="1" applyFont="1" applyBorder="1" applyAlignment="1">
      <alignment horizontal="left" vertical="center"/>
    </xf>
    <xf numFmtId="38" fontId="3" fillId="0" borderId="0" xfId="4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38" fontId="21" fillId="0" borderId="0" xfId="4" applyFont="1" applyBorder="1" applyAlignment="1">
      <alignment horizontal="right" vertical="center"/>
    </xf>
    <xf numFmtId="0" fontId="21" fillId="0" borderId="0" xfId="0" applyFont="1" applyBorder="1">
      <alignment vertical="center"/>
    </xf>
    <xf numFmtId="0" fontId="21" fillId="0" borderId="12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22" fillId="3" borderId="1" xfId="0" applyFont="1" applyFill="1" applyBorder="1" applyAlignment="1" applyProtection="1">
      <alignment horizontal="left" vertical="center" shrinkToFit="1"/>
      <protection locked="0"/>
    </xf>
    <xf numFmtId="0" fontId="22" fillId="3" borderId="1" xfId="0" applyFont="1" applyFill="1" applyBorder="1" applyAlignment="1" applyProtection="1">
      <alignment vertical="center" shrinkToFit="1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2" borderId="13" xfId="0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2" fillId="3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22" fillId="3" borderId="4" xfId="0" applyFont="1" applyFill="1" applyBorder="1" applyAlignment="1" applyProtection="1">
      <alignment horizontal="left" vertical="center"/>
      <protection locked="0"/>
    </xf>
    <xf numFmtId="0" fontId="22" fillId="3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ハイパーリンク" xfId="3" builtinId="8"/>
    <cellStyle name="桁区切り" xfId="4" builtinId="6"/>
    <cellStyle name="通貨" xfId="1" builtinId="7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</xdr:colOff>
      <xdr:row>7</xdr:row>
      <xdr:rowOff>188912</xdr:rowOff>
    </xdr:from>
    <xdr:to>
      <xdr:col>9</xdr:col>
      <xdr:colOff>936624</xdr:colOff>
      <xdr:row>14</xdr:row>
      <xdr:rowOff>47624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43625" y="1522412"/>
          <a:ext cx="912812" cy="1192212"/>
        </a:xfrm>
        <a:prstGeom prst="borderCallout2">
          <a:avLst>
            <a:gd name="adj1" fmla="val 5633"/>
            <a:gd name="adj2" fmla="val 1256"/>
            <a:gd name="adj3" fmla="val 6412"/>
            <a:gd name="adj4" fmla="val -326116"/>
            <a:gd name="adj5" fmla="val 16016"/>
            <a:gd name="adj6" fmla="val -34499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複数のｼﾝｸﾞﾙｽに参加できる大会の際に活用してください。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8</xdr:row>
      <xdr:rowOff>23807</xdr:rowOff>
    </xdr:from>
    <xdr:to>
      <xdr:col>10</xdr:col>
      <xdr:colOff>55563</xdr:colOff>
      <xdr:row>13</xdr:row>
      <xdr:rowOff>187314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572126" y="1547807"/>
          <a:ext cx="912812" cy="1116007"/>
        </a:xfrm>
        <a:prstGeom prst="borderCallout2">
          <a:avLst>
            <a:gd name="adj1" fmla="val 5633"/>
            <a:gd name="adj2" fmla="val 1256"/>
            <a:gd name="adj3" fmla="val 6812"/>
            <a:gd name="adj4" fmla="val -427333"/>
            <a:gd name="adj5" fmla="val 16016"/>
            <a:gd name="adj6" fmla="val -44986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ダブルスを組むどちらか年齢が高い方を選択してください。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nashi.table.tenni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58"/>
  <sheetViews>
    <sheetView view="pageBreakPreview" zoomScaleNormal="100" zoomScaleSheetLayoutView="100" workbookViewId="0">
      <selection activeCell="B14" sqref="B14:I14"/>
    </sheetView>
  </sheetViews>
  <sheetFormatPr defaultColWidth="0" defaultRowHeight="14.25" zeroHeight="1" x14ac:dyDescent="0.25"/>
  <cols>
    <col min="1" max="9" width="9" style="37" customWidth="1"/>
    <col min="10" max="10" width="2.3984375" style="37" customWidth="1"/>
    <col min="11" max="16384" width="2.3984375" style="37" hidden="1"/>
  </cols>
  <sheetData>
    <row r="1" spans="1:9" ht="15.75" customHeight="1" x14ac:dyDescent="0.25">
      <c r="A1" s="87" t="s">
        <v>35</v>
      </c>
      <c r="B1" s="87"/>
      <c r="C1" s="87"/>
      <c r="D1" s="87"/>
      <c r="E1" s="87"/>
      <c r="F1" s="87"/>
      <c r="G1" s="87"/>
      <c r="H1" s="87"/>
      <c r="I1" s="87"/>
    </row>
    <row r="2" spans="1:9" ht="15.75" customHeight="1" x14ac:dyDescent="0.25">
      <c r="A2" s="87"/>
      <c r="B2" s="87"/>
      <c r="C2" s="87"/>
      <c r="D2" s="87"/>
      <c r="E2" s="87"/>
      <c r="F2" s="87"/>
      <c r="G2" s="87"/>
      <c r="H2" s="87"/>
      <c r="I2" s="87"/>
    </row>
    <row r="3" spans="1:9" ht="15.75" customHeight="1" x14ac:dyDescent="0.25"/>
    <row r="4" spans="1:9" ht="15.75" customHeight="1" x14ac:dyDescent="0.25">
      <c r="A4" s="37" t="s">
        <v>36</v>
      </c>
    </row>
    <row r="5" spans="1:9" ht="15.75" customHeight="1" x14ac:dyDescent="0.25"/>
    <row r="6" spans="1:9" ht="15.75" customHeight="1" x14ac:dyDescent="0.25">
      <c r="A6" s="38" t="s">
        <v>37</v>
      </c>
      <c r="B6" s="37" t="s">
        <v>38</v>
      </c>
    </row>
    <row r="7" spans="1:9" ht="15.75" customHeight="1" x14ac:dyDescent="0.25">
      <c r="A7" s="38"/>
    </row>
    <row r="8" spans="1:9" ht="15.75" customHeight="1" x14ac:dyDescent="0.25">
      <c r="A8" s="38" t="s">
        <v>39</v>
      </c>
      <c r="B8" s="37" t="s">
        <v>40</v>
      </c>
    </row>
    <row r="9" spans="1:9" ht="15.75" customHeight="1" x14ac:dyDescent="0.25">
      <c r="A9" s="38"/>
      <c r="C9" s="37" t="s">
        <v>41</v>
      </c>
      <c r="F9" s="39"/>
      <c r="G9" s="40"/>
    </row>
    <row r="10" spans="1:9" ht="15.75" customHeight="1" x14ac:dyDescent="0.25">
      <c r="A10" s="38"/>
    </row>
    <row r="11" spans="1:9" ht="15.75" customHeight="1" x14ac:dyDescent="0.25">
      <c r="A11" s="38" t="s">
        <v>42</v>
      </c>
      <c r="B11" s="37" t="s">
        <v>43</v>
      </c>
    </row>
    <row r="12" spans="1:9" ht="15.75" customHeight="1" x14ac:dyDescent="0.25">
      <c r="A12" s="38"/>
      <c r="B12" s="37" t="s">
        <v>44</v>
      </c>
    </row>
    <row r="13" spans="1:9" ht="15.75" customHeight="1" x14ac:dyDescent="0.25">
      <c r="A13" s="38"/>
      <c r="F13" s="39"/>
      <c r="G13" s="40"/>
    </row>
    <row r="14" spans="1:9" ht="15.75" customHeight="1" x14ac:dyDescent="0.25">
      <c r="A14" s="38" t="s">
        <v>45</v>
      </c>
      <c r="B14" s="88" t="s">
        <v>46</v>
      </c>
      <c r="C14" s="88"/>
      <c r="D14" s="88"/>
      <c r="E14" s="88"/>
      <c r="F14" s="88"/>
      <c r="G14" s="88"/>
      <c r="H14" s="88"/>
      <c r="I14" s="88"/>
    </row>
    <row r="15" spans="1:9" ht="15.75" customHeight="1" x14ac:dyDescent="0.25">
      <c r="A15" s="38"/>
      <c r="F15" s="39"/>
      <c r="G15" s="40"/>
    </row>
    <row r="16" spans="1:9" ht="15.75" customHeight="1" x14ac:dyDescent="0.25">
      <c r="A16" s="38" t="s">
        <v>47</v>
      </c>
      <c r="B16" s="37" t="s">
        <v>48</v>
      </c>
    </row>
    <row r="17" spans="1:9" ht="15.75" customHeight="1" x14ac:dyDescent="0.25">
      <c r="A17" s="38"/>
      <c r="B17" s="88" t="s">
        <v>49</v>
      </c>
      <c r="C17" s="88"/>
      <c r="D17" s="88"/>
      <c r="E17" s="88"/>
      <c r="F17" s="88"/>
      <c r="G17" s="88"/>
      <c r="H17" s="88"/>
      <c r="I17" s="88"/>
    </row>
    <row r="18" spans="1:9" ht="15.75" customHeight="1" x14ac:dyDescent="0.25">
      <c r="A18" s="38"/>
      <c r="F18" s="39"/>
      <c r="G18" s="40"/>
    </row>
    <row r="19" spans="1:9" ht="15.75" customHeight="1" x14ac:dyDescent="0.25">
      <c r="A19" s="38" t="s">
        <v>50</v>
      </c>
      <c r="B19" s="37" t="s">
        <v>51</v>
      </c>
    </row>
    <row r="20" spans="1:9" ht="15.75" customHeight="1" x14ac:dyDescent="0.25">
      <c r="A20" s="38"/>
      <c r="B20" s="88" t="s">
        <v>52</v>
      </c>
      <c r="C20" s="88"/>
      <c r="D20" s="88"/>
      <c r="E20" s="88"/>
      <c r="F20" s="88"/>
      <c r="G20" s="88"/>
      <c r="H20" s="88"/>
      <c r="I20" s="88"/>
    </row>
    <row r="21" spans="1:9" ht="15.75" customHeight="1" x14ac:dyDescent="0.25">
      <c r="A21" s="38"/>
      <c r="F21" s="39"/>
      <c r="G21" s="40"/>
    </row>
    <row r="22" spans="1:9" ht="15.75" customHeight="1" x14ac:dyDescent="0.25">
      <c r="A22" s="38" t="s">
        <v>53</v>
      </c>
      <c r="B22" s="37" t="s">
        <v>54</v>
      </c>
    </row>
    <row r="23" spans="1:9" ht="15.75" customHeight="1" x14ac:dyDescent="0.25">
      <c r="A23" s="38"/>
      <c r="F23" s="39"/>
      <c r="G23" s="40"/>
    </row>
    <row r="24" spans="1:9" ht="15.75" customHeight="1" x14ac:dyDescent="0.25">
      <c r="A24" s="38" t="s">
        <v>55</v>
      </c>
      <c r="B24" s="88" t="s">
        <v>56</v>
      </c>
      <c r="C24" s="88"/>
      <c r="D24" s="88"/>
      <c r="E24" s="88"/>
      <c r="F24" s="88"/>
      <c r="G24" s="88"/>
      <c r="H24" s="88"/>
      <c r="I24" s="88"/>
    </row>
    <row r="25" spans="1:9" ht="15.75" customHeight="1" x14ac:dyDescent="0.25">
      <c r="A25" s="41"/>
      <c r="F25" s="39"/>
      <c r="G25" s="40"/>
    </row>
    <row r="26" spans="1:9" ht="15.75" customHeight="1" x14ac:dyDescent="0.25">
      <c r="A26" s="41"/>
      <c r="D26" s="37" t="s">
        <v>57</v>
      </c>
    </row>
    <row r="27" spans="1:9" ht="15.75" customHeight="1" x14ac:dyDescent="0.25">
      <c r="A27" s="42" t="s">
        <v>58</v>
      </c>
      <c r="B27" s="43" t="s">
        <v>59</v>
      </c>
      <c r="C27" s="43"/>
      <c r="D27" s="43"/>
      <c r="E27" s="43"/>
      <c r="F27" s="43"/>
      <c r="G27" s="43"/>
      <c r="H27" s="43"/>
      <c r="I27" s="43"/>
    </row>
    <row r="28" spans="1:9" ht="15.75" customHeight="1" x14ac:dyDescent="0.25"/>
    <row r="29" spans="1:9" ht="15.75" customHeight="1" x14ac:dyDescent="0.25">
      <c r="A29" s="44" t="s">
        <v>60</v>
      </c>
      <c r="B29" s="45" t="s">
        <v>61</v>
      </c>
      <c r="C29" s="46"/>
    </row>
    <row r="30" spans="1:9" ht="15.75" customHeight="1" x14ac:dyDescent="0.25">
      <c r="A30" s="47" t="s">
        <v>62</v>
      </c>
      <c r="B30" s="37" t="s">
        <v>63</v>
      </c>
    </row>
    <row r="31" spans="1:9" ht="15.75" customHeight="1" x14ac:dyDescent="0.25">
      <c r="A31" s="47" t="s">
        <v>62</v>
      </c>
      <c r="B31" s="37" t="s">
        <v>64</v>
      </c>
    </row>
    <row r="32" spans="1:9" ht="15.75" customHeight="1" x14ac:dyDescent="0.25">
      <c r="A32" s="47" t="s">
        <v>62</v>
      </c>
      <c r="B32" s="37" t="s">
        <v>65</v>
      </c>
    </row>
    <row r="33" spans="1:8" ht="15.75" customHeight="1" x14ac:dyDescent="0.25">
      <c r="A33" s="47" t="s">
        <v>62</v>
      </c>
      <c r="B33" s="37" t="s">
        <v>66</v>
      </c>
    </row>
    <row r="34" spans="1:8" ht="15.75" customHeight="1" x14ac:dyDescent="0.25">
      <c r="A34" s="42" t="s">
        <v>62</v>
      </c>
      <c r="B34" s="43" t="s">
        <v>86</v>
      </c>
    </row>
    <row r="35" spans="1:8" ht="15.75" customHeight="1" x14ac:dyDescent="0.25">
      <c r="A35" s="42"/>
      <c r="B35" s="43" t="s">
        <v>67</v>
      </c>
    </row>
    <row r="36" spans="1:8" ht="15.75" customHeight="1" x14ac:dyDescent="0.25">
      <c r="A36" s="42" t="s">
        <v>62</v>
      </c>
      <c r="B36" s="43" t="s">
        <v>68</v>
      </c>
    </row>
    <row r="37" spans="1:8" ht="15.75" customHeight="1" x14ac:dyDescent="0.25">
      <c r="A37" s="47" t="s">
        <v>62</v>
      </c>
      <c r="B37" s="37" t="s">
        <v>69</v>
      </c>
    </row>
    <row r="38" spans="1:8" ht="15.75" customHeight="1" x14ac:dyDescent="0.25">
      <c r="A38" s="42" t="s">
        <v>62</v>
      </c>
      <c r="B38" s="43" t="s">
        <v>70</v>
      </c>
    </row>
    <row r="39" spans="1:8" ht="15.75" customHeight="1" x14ac:dyDescent="0.25">
      <c r="A39" s="48"/>
      <c r="B39" s="43" t="s">
        <v>71</v>
      </c>
    </row>
    <row r="40" spans="1:8" ht="15.75" customHeight="1" x14ac:dyDescent="0.25">
      <c r="A40" s="42" t="s">
        <v>62</v>
      </c>
      <c r="B40" s="43" t="s">
        <v>72</v>
      </c>
    </row>
    <row r="41" spans="1:8" ht="15.75" customHeight="1" x14ac:dyDescent="0.25">
      <c r="A41" s="44" t="s">
        <v>60</v>
      </c>
      <c r="B41" s="45" t="s">
        <v>73</v>
      </c>
    </row>
    <row r="42" spans="1:8" ht="15.75" customHeight="1" x14ac:dyDescent="0.25">
      <c r="A42" s="47" t="s">
        <v>62</v>
      </c>
      <c r="B42" s="37" t="s">
        <v>74</v>
      </c>
    </row>
    <row r="43" spans="1:8" ht="15.75" customHeight="1" x14ac:dyDescent="0.25">
      <c r="A43" s="42" t="s">
        <v>62</v>
      </c>
      <c r="B43" s="43" t="s">
        <v>75</v>
      </c>
    </row>
    <row r="44" spans="1:8" ht="15.75" customHeight="1" x14ac:dyDescent="0.25">
      <c r="A44" s="47" t="s">
        <v>62</v>
      </c>
      <c r="B44" s="37" t="s">
        <v>76</v>
      </c>
    </row>
    <row r="45" spans="1:8" ht="15.75" customHeight="1" x14ac:dyDescent="0.25">
      <c r="D45" s="47" t="s">
        <v>77</v>
      </c>
      <c r="E45" s="49" t="s">
        <v>78</v>
      </c>
    </row>
    <row r="46" spans="1:8" x14ac:dyDescent="0.25">
      <c r="A46" s="42" t="s">
        <v>79</v>
      </c>
      <c r="B46" s="43" t="s">
        <v>80</v>
      </c>
      <c r="C46" s="43"/>
      <c r="D46" s="43"/>
      <c r="E46" s="43"/>
      <c r="F46" s="43"/>
      <c r="G46" s="43"/>
      <c r="H46" s="43"/>
    </row>
    <row r="47" spans="1:8" x14ac:dyDescent="0.25">
      <c r="B47" s="43" t="s">
        <v>81</v>
      </c>
      <c r="C47" s="43"/>
      <c r="D47" s="43"/>
      <c r="E47" s="43"/>
      <c r="F47" s="43"/>
      <c r="G47" s="43"/>
      <c r="H47" s="43"/>
    </row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</sheetData>
  <mergeCells count="5">
    <mergeCell ref="A1:I2"/>
    <mergeCell ref="B14:I14"/>
    <mergeCell ref="B17:I17"/>
    <mergeCell ref="B20:I20"/>
    <mergeCell ref="B24:I24"/>
  </mergeCells>
  <phoneticPr fontId="2"/>
  <hyperlinks>
    <hyperlink ref="E45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zoomScaleNormal="100" workbookViewId="0">
      <selection activeCell="E25" sqref="E25"/>
    </sheetView>
  </sheetViews>
  <sheetFormatPr defaultColWidth="9" defaultRowHeight="14.25" x14ac:dyDescent="0.25"/>
  <cols>
    <col min="1" max="2" width="8.59765625" style="1" customWidth="1"/>
    <col min="3" max="3" width="9.46484375" style="1" bestFit="1" customWidth="1"/>
    <col min="4" max="4" width="6.3984375" style="1" bestFit="1" customWidth="1"/>
    <col min="5" max="5" width="10.46484375" style="1" bestFit="1" customWidth="1"/>
    <col min="6" max="6" width="6.3984375" style="1" bestFit="1" customWidth="1"/>
    <col min="7" max="8" width="13.59765625" style="1" customWidth="1"/>
    <col min="9" max="9" width="1" style="1" hidden="1" customWidth="1"/>
    <col min="10" max="10" width="13.59765625" style="1" customWidth="1"/>
    <col min="11" max="11" width="8.59765625" style="1" customWidth="1"/>
    <col min="12" max="16384" width="9" style="1"/>
  </cols>
  <sheetData>
    <row r="1" spans="1:11" ht="15" customHeight="1" x14ac:dyDescent="0.25">
      <c r="A1" s="89" t="s">
        <v>6</v>
      </c>
      <c r="B1" s="89"/>
      <c r="C1" s="8" t="str">
        <f>IF(C2="","",VLOOKUP(C2,Sheet4!$A$2:$AD$9,30,0))</f>
        <v/>
      </c>
      <c r="D1" s="8"/>
      <c r="E1" s="8"/>
      <c r="F1" s="8"/>
      <c r="G1" s="4" t="s">
        <v>5</v>
      </c>
    </row>
    <row r="2" spans="1:11" ht="15" customHeight="1" x14ac:dyDescent="0.25">
      <c r="A2" s="95" t="s">
        <v>8</v>
      </c>
      <c r="B2" s="95"/>
      <c r="C2" s="96"/>
      <c r="D2" s="96"/>
      <c r="E2" s="96"/>
      <c r="F2" s="96"/>
      <c r="G2" s="96"/>
      <c r="H2" s="96"/>
      <c r="I2" s="96"/>
      <c r="J2" s="96"/>
      <c r="K2" s="96"/>
    </row>
    <row r="3" spans="1:11" ht="15" customHeight="1" x14ac:dyDescent="0.25">
      <c r="A3" s="95" t="s">
        <v>27</v>
      </c>
      <c r="B3" s="95"/>
      <c r="C3" s="15" t="str">
        <f>IF(C2="","",VLOOKUP(C2,Sheet4!$A$2:$AD$9,19,0))</f>
        <v/>
      </c>
      <c r="D3" s="15"/>
      <c r="E3" s="15"/>
      <c r="F3" s="15"/>
      <c r="G3" s="4"/>
    </row>
    <row r="4" spans="1:11" ht="15" customHeight="1" x14ac:dyDescent="0.25">
      <c r="A4" s="97" t="s">
        <v>7</v>
      </c>
      <c r="B4" s="97"/>
      <c r="C4" s="90" t="s">
        <v>29</v>
      </c>
      <c r="D4" s="2" t="s">
        <v>31</v>
      </c>
      <c r="E4" s="2"/>
      <c r="F4" s="2"/>
    </row>
    <row r="5" spans="1:11" ht="15" customHeight="1" x14ac:dyDescent="0.25">
      <c r="A5" s="97"/>
      <c r="B5" s="97"/>
      <c r="C5" s="90"/>
      <c r="D5" s="93"/>
      <c r="E5" s="93"/>
      <c r="F5" s="93"/>
      <c r="G5" s="93"/>
      <c r="H5" s="93"/>
      <c r="I5" s="93"/>
      <c r="J5" s="93"/>
    </row>
    <row r="6" spans="1:11" ht="15" customHeight="1" x14ac:dyDescent="0.25">
      <c r="A6" s="97"/>
      <c r="B6" s="97"/>
      <c r="C6" s="91"/>
      <c r="D6" s="94"/>
      <c r="E6" s="94"/>
      <c r="F6" s="94"/>
      <c r="G6" s="94"/>
      <c r="H6" s="94"/>
      <c r="I6" s="94"/>
      <c r="J6" s="94"/>
    </row>
    <row r="7" spans="1:11" ht="15" customHeight="1" x14ac:dyDescent="0.25">
      <c r="A7" s="97"/>
      <c r="B7" s="97"/>
      <c r="C7" s="92" t="s">
        <v>30</v>
      </c>
      <c r="D7" s="98"/>
      <c r="E7" s="98"/>
      <c r="F7" s="98"/>
      <c r="G7" s="98" t="s">
        <v>82</v>
      </c>
      <c r="H7" s="98"/>
      <c r="I7" s="98"/>
      <c r="J7" s="98"/>
    </row>
    <row r="8" spans="1:11" ht="15" customHeight="1" x14ac:dyDescent="0.25">
      <c r="A8" s="97"/>
      <c r="B8" s="97"/>
      <c r="C8" s="91"/>
      <c r="D8" s="99"/>
      <c r="E8" s="99"/>
      <c r="F8" s="99"/>
      <c r="G8" s="99"/>
      <c r="H8" s="99"/>
      <c r="I8" s="99"/>
      <c r="J8" s="99"/>
    </row>
    <row r="9" spans="1:11" ht="15" customHeight="1" x14ac:dyDescent="0.25">
      <c r="E9" s="20"/>
      <c r="F9" s="56"/>
      <c r="G9" s="54"/>
      <c r="H9" s="20"/>
      <c r="I9" s="7"/>
      <c r="J9" s="7"/>
    </row>
    <row r="10" spans="1:11" ht="15" customHeight="1" x14ac:dyDescent="0.25">
      <c r="B10" s="3" t="s">
        <v>0</v>
      </c>
      <c r="C10" s="3" t="s">
        <v>100</v>
      </c>
      <c r="D10" s="3" t="s">
        <v>97</v>
      </c>
      <c r="E10" s="59" t="s">
        <v>100</v>
      </c>
      <c r="F10" s="55" t="s">
        <v>98</v>
      </c>
      <c r="G10" s="3" t="s">
        <v>1</v>
      </c>
      <c r="H10" s="3" t="s">
        <v>2</v>
      </c>
      <c r="I10" s="59" t="s">
        <v>2</v>
      </c>
    </row>
    <row r="11" spans="1:11" ht="15" customHeight="1" x14ac:dyDescent="0.25">
      <c r="B11" s="3">
        <v>1</v>
      </c>
      <c r="C11" s="3"/>
      <c r="D11" s="3"/>
      <c r="E11" s="59"/>
      <c r="F11" s="55"/>
      <c r="G11" s="5"/>
      <c r="H11" s="5"/>
      <c r="I11" s="5" t="str">
        <f t="shared" ref="I11:I50" si="0">LEFT(C11,1)</f>
        <v/>
      </c>
    </row>
    <row r="12" spans="1:11" ht="15" customHeight="1" x14ac:dyDescent="0.25">
      <c r="B12" s="3">
        <v>2</v>
      </c>
      <c r="C12" s="59"/>
      <c r="D12" s="3"/>
      <c r="E12" s="59"/>
      <c r="F12" s="55"/>
      <c r="G12" s="6"/>
      <c r="H12" s="6"/>
      <c r="I12" s="5" t="str">
        <f t="shared" si="0"/>
        <v/>
      </c>
    </row>
    <row r="13" spans="1:11" ht="15" customHeight="1" x14ac:dyDescent="0.25">
      <c r="B13" s="3">
        <v>3</v>
      </c>
      <c r="C13" s="59"/>
      <c r="D13" s="3"/>
      <c r="E13" s="59"/>
      <c r="F13" s="55"/>
      <c r="G13" s="6"/>
      <c r="H13" s="6"/>
      <c r="I13" s="5" t="str">
        <f t="shared" si="0"/>
        <v/>
      </c>
    </row>
    <row r="14" spans="1:11" ht="15" customHeight="1" x14ac:dyDescent="0.25">
      <c r="B14" s="3">
        <v>4</v>
      </c>
      <c r="C14" s="59"/>
      <c r="D14" s="3"/>
      <c r="E14" s="59"/>
      <c r="F14" s="55"/>
      <c r="G14" s="6"/>
      <c r="H14" s="6"/>
      <c r="I14" s="5" t="str">
        <f t="shared" si="0"/>
        <v/>
      </c>
    </row>
    <row r="15" spans="1:11" ht="15" customHeight="1" x14ac:dyDescent="0.25">
      <c r="B15" s="3">
        <v>5</v>
      </c>
      <c r="C15" s="59"/>
      <c r="D15" s="3"/>
      <c r="E15" s="59"/>
      <c r="F15" s="55"/>
      <c r="G15" s="6"/>
      <c r="H15" s="6"/>
      <c r="I15" s="5" t="str">
        <f t="shared" si="0"/>
        <v/>
      </c>
    </row>
    <row r="16" spans="1:11" ht="15" customHeight="1" x14ac:dyDescent="0.25">
      <c r="B16" s="3">
        <v>6</v>
      </c>
      <c r="C16" s="59"/>
      <c r="D16" s="3"/>
      <c r="E16" s="59"/>
      <c r="F16" s="55"/>
      <c r="G16" s="6"/>
      <c r="H16" s="6"/>
      <c r="I16" s="5" t="str">
        <f t="shared" si="0"/>
        <v/>
      </c>
    </row>
    <row r="17" spans="2:9" ht="15" customHeight="1" x14ac:dyDescent="0.25">
      <c r="B17" s="3">
        <v>7</v>
      </c>
      <c r="C17" s="59"/>
      <c r="D17" s="3"/>
      <c r="E17" s="59"/>
      <c r="F17" s="55"/>
      <c r="G17" s="6"/>
      <c r="H17" s="6"/>
      <c r="I17" s="5" t="str">
        <f t="shared" si="0"/>
        <v/>
      </c>
    </row>
    <row r="18" spans="2:9" ht="15" customHeight="1" x14ac:dyDescent="0.25">
      <c r="B18" s="3">
        <v>8</v>
      </c>
      <c r="C18" s="59"/>
      <c r="D18" s="3"/>
      <c r="E18" s="59"/>
      <c r="F18" s="55"/>
      <c r="G18" s="6"/>
      <c r="H18" s="6"/>
      <c r="I18" s="5" t="str">
        <f t="shared" si="0"/>
        <v/>
      </c>
    </row>
    <row r="19" spans="2:9" ht="15" customHeight="1" x14ac:dyDescent="0.25">
      <c r="B19" s="3">
        <v>9</v>
      </c>
      <c r="C19" s="59"/>
      <c r="D19" s="3"/>
      <c r="E19" s="59"/>
      <c r="F19" s="55"/>
      <c r="G19" s="6"/>
      <c r="H19" s="6"/>
      <c r="I19" s="5" t="str">
        <f t="shared" si="0"/>
        <v/>
      </c>
    </row>
    <row r="20" spans="2:9" ht="15" customHeight="1" x14ac:dyDescent="0.25">
      <c r="B20" s="3">
        <v>10</v>
      </c>
      <c r="C20" s="59"/>
      <c r="D20" s="3"/>
      <c r="E20" s="59"/>
      <c r="F20" s="55"/>
      <c r="G20" s="6"/>
      <c r="H20" s="6"/>
      <c r="I20" s="5" t="str">
        <f t="shared" si="0"/>
        <v/>
      </c>
    </row>
    <row r="21" spans="2:9" ht="15" customHeight="1" x14ac:dyDescent="0.25">
      <c r="B21" s="3">
        <v>11</v>
      </c>
      <c r="C21" s="59"/>
      <c r="D21" s="3"/>
      <c r="E21" s="59"/>
      <c r="F21" s="55"/>
      <c r="G21" s="6"/>
      <c r="H21" s="6"/>
      <c r="I21" s="5" t="str">
        <f t="shared" si="0"/>
        <v/>
      </c>
    </row>
    <row r="22" spans="2:9" ht="15" customHeight="1" x14ac:dyDescent="0.25">
      <c r="B22" s="3">
        <v>12</v>
      </c>
      <c r="C22" s="59"/>
      <c r="D22" s="3"/>
      <c r="E22" s="59"/>
      <c r="F22" s="55"/>
      <c r="G22" s="6"/>
      <c r="H22" s="6"/>
      <c r="I22" s="5" t="str">
        <f t="shared" si="0"/>
        <v/>
      </c>
    </row>
    <row r="23" spans="2:9" ht="15" customHeight="1" x14ac:dyDescent="0.25">
      <c r="B23" s="3">
        <v>13</v>
      </c>
      <c r="C23" s="59"/>
      <c r="D23" s="3"/>
      <c r="E23" s="59"/>
      <c r="F23" s="55"/>
      <c r="G23" s="6"/>
      <c r="H23" s="6"/>
      <c r="I23" s="5" t="str">
        <f t="shared" si="0"/>
        <v/>
      </c>
    </row>
    <row r="24" spans="2:9" ht="15" customHeight="1" x14ac:dyDescent="0.25">
      <c r="B24" s="3">
        <v>14</v>
      </c>
      <c r="C24" s="59"/>
      <c r="D24" s="3"/>
      <c r="E24" s="59"/>
      <c r="F24" s="55"/>
      <c r="G24" s="6"/>
      <c r="H24" s="6"/>
      <c r="I24" s="5" t="str">
        <f t="shared" si="0"/>
        <v/>
      </c>
    </row>
    <row r="25" spans="2:9" ht="15" customHeight="1" x14ac:dyDescent="0.25">
      <c r="B25" s="3">
        <v>15</v>
      </c>
      <c r="C25" s="59"/>
      <c r="D25" s="3"/>
      <c r="E25" s="59"/>
      <c r="F25" s="55"/>
      <c r="G25" s="6"/>
      <c r="H25" s="6"/>
      <c r="I25" s="5" t="str">
        <f t="shared" si="0"/>
        <v/>
      </c>
    </row>
    <row r="26" spans="2:9" ht="15" customHeight="1" x14ac:dyDescent="0.25">
      <c r="B26" s="3">
        <v>16</v>
      </c>
      <c r="C26" s="59"/>
      <c r="D26" s="3"/>
      <c r="E26" s="59"/>
      <c r="F26" s="55"/>
      <c r="G26" s="6"/>
      <c r="H26" s="6"/>
      <c r="I26" s="5" t="str">
        <f t="shared" si="0"/>
        <v/>
      </c>
    </row>
    <row r="27" spans="2:9" ht="15" customHeight="1" x14ac:dyDescent="0.25">
      <c r="B27" s="3">
        <v>17</v>
      </c>
      <c r="C27" s="59"/>
      <c r="D27" s="3"/>
      <c r="E27" s="59"/>
      <c r="F27" s="55"/>
      <c r="G27" s="6"/>
      <c r="H27" s="6"/>
      <c r="I27" s="5" t="str">
        <f t="shared" si="0"/>
        <v/>
      </c>
    </row>
    <row r="28" spans="2:9" ht="15" customHeight="1" x14ac:dyDescent="0.25">
      <c r="B28" s="3">
        <v>18</v>
      </c>
      <c r="C28" s="59"/>
      <c r="D28" s="3"/>
      <c r="E28" s="59"/>
      <c r="F28" s="55"/>
      <c r="G28" s="6"/>
      <c r="H28" s="6"/>
      <c r="I28" s="5" t="str">
        <f t="shared" si="0"/>
        <v/>
      </c>
    </row>
    <row r="29" spans="2:9" ht="15" customHeight="1" x14ac:dyDescent="0.25">
      <c r="B29" s="3">
        <v>19</v>
      </c>
      <c r="C29" s="59"/>
      <c r="D29" s="3"/>
      <c r="E29" s="59"/>
      <c r="F29" s="55"/>
      <c r="G29" s="6"/>
      <c r="H29" s="6"/>
      <c r="I29" s="5" t="str">
        <f t="shared" si="0"/>
        <v/>
      </c>
    </row>
    <row r="30" spans="2:9" ht="15" customHeight="1" x14ac:dyDescent="0.25">
      <c r="B30" s="3">
        <v>20</v>
      </c>
      <c r="C30" s="59"/>
      <c r="D30" s="3"/>
      <c r="E30" s="59"/>
      <c r="F30" s="55"/>
      <c r="G30" s="6"/>
      <c r="H30" s="6"/>
      <c r="I30" s="5" t="str">
        <f t="shared" si="0"/>
        <v/>
      </c>
    </row>
    <row r="31" spans="2:9" ht="15" customHeight="1" x14ac:dyDescent="0.25">
      <c r="B31" s="3">
        <v>21</v>
      </c>
      <c r="C31" s="59"/>
      <c r="D31" s="3"/>
      <c r="E31" s="59"/>
      <c r="F31" s="55"/>
      <c r="G31" s="6"/>
      <c r="H31" s="6"/>
      <c r="I31" s="5" t="str">
        <f t="shared" si="0"/>
        <v/>
      </c>
    </row>
    <row r="32" spans="2:9" ht="15" customHeight="1" x14ac:dyDescent="0.25">
      <c r="B32" s="3">
        <v>22</v>
      </c>
      <c r="C32" s="59"/>
      <c r="D32" s="3"/>
      <c r="E32" s="59"/>
      <c r="F32" s="55"/>
      <c r="G32" s="6"/>
      <c r="H32" s="6"/>
      <c r="I32" s="5" t="str">
        <f t="shared" si="0"/>
        <v/>
      </c>
    </row>
    <row r="33" spans="2:9" ht="15" customHeight="1" x14ac:dyDescent="0.25">
      <c r="B33" s="3">
        <v>23</v>
      </c>
      <c r="C33" s="59"/>
      <c r="D33" s="3"/>
      <c r="E33" s="59"/>
      <c r="F33" s="55"/>
      <c r="G33" s="6"/>
      <c r="H33" s="6"/>
      <c r="I33" s="5" t="str">
        <f t="shared" si="0"/>
        <v/>
      </c>
    </row>
    <row r="34" spans="2:9" ht="15" customHeight="1" x14ac:dyDescent="0.25">
      <c r="B34" s="3">
        <v>24</v>
      </c>
      <c r="C34" s="59"/>
      <c r="D34" s="3"/>
      <c r="E34" s="59"/>
      <c r="F34" s="55"/>
      <c r="G34" s="6"/>
      <c r="H34" s="6"/>
      <c r="I34" s="5" t="str">
        <f t="shared" si="0"/>
        <v/>
      </c>
    </row>
    <row r="35" spans="2:9" ht="15" customHeight="1" x14ac:dyDescent="0.25">
      <c r="B35" s="3">
        <v>25</v>
      </c>
      <c r="C35" s="59"/>
      <c r="D35" s="3"/>
      <c r="E35" s="59"/>
      <c r="F35" s="55"/>
      <c r="G35" s="6"/>
      <c r="H35" s="6"/>
      <c r="I35" s="5" t="str">
        <f t="shared" si="0"/>
        <v/>
      </c>
    </row>
    <row r="36" spans="2:9" ht="15" customHeight="1" x14ac:dyDescent="0.25">
      <c r="B36" s="3">
        <v>26</v>
      </c>
      <c r="C36" s="59"/>
      <c r="D36" s="3"/>
      <c r="E36" s="59"/>
      <c r="F36" s="55"/>
      <c r="G36" s="6"/>
      <c r="H36" s="6"/>
      <c r="I36" s="5" t="str">
        <f t="shared" si="0"/>
        <v/>
      </c>
    </row>
    <row r="37" spans="2:9" ht="15" customHeight="1" x14ac:dyDescent="0.25">
      <c r="B37" s="3">
        <v>27</v>
      </c>
      <c r="C37" s="59"/>
      <c r="D37" s="3"/>
      <c r="E37" s="59"/>
      <c r="F37" s="55"/>
      <c r="G37" s="6"/>
      <c r="H37" s="6"/>
      <c r="I37" s="5" t="str">
        <f t="shared" si="0"/>
        <v/>
      </c>
    </row>
    <row r="38" spans="2:9" ht="15" customHeight="1" x14ac:dyDescent="0.25">
      <c r="B38" s="3">
        <v>28</v>
      </c>
      <c r="C38" s="59"/>
      <c r="D38" s="3"/>
      <c r="E38" s="59"/>
      <c r="F38" s="55"/>
      <c r="G38" s="6"/>
      <c r="H38" s="6"/>
      <c r="I38" s="5" t="str">
        <f t="shared" si="0"/>
        <v/>
      </c>
    </row>
    <row r="39" spans="2:9" ht="15" customHeight="1" x14ac:dyDescent="0.25">
      <c r="B39" s="3">
        <v>29</v>
      </c>
      <c r="C39" s="59"/>
      <c r="D39" s="3"/>
      <c r="E39" s="59"/>
      <c r="F39" s="55"/>
      <c r="G39" s="6"/>
      <c r="H39" s="6"/>
      <c r="I39" s="5" t="str">
        <f t="shared" si="0"/>
        <v/>
      </c>
    </row>
    <row r="40" spans="2:9" ht="15" customHeight="1" x14ac:dyDescent="0.25">
      <c r="B40" s="3">
        <v>30</v>
      </c>
      <c r="C40" s="59"/>
      <c r="D40" s="3"/>
      <c r="E40" s="59"/>
      <c r="F40" s="55"/>
      <c r="G40" s="6"/>
      <c r="H40" s="6"/>
      <c r="I40" s="5" t="str">
        <f t="shared" si="0"/>
        <v/>
      </c>
    </row>
    <row r="41" spans="2:9" ht="15" customHeight="1" x14ac:dyDescent="0.25">
      <c r="B41" s="3">
        <v>31</v>
      </c>
      <c r="C41" s="59"/>
      <c r="D41" s="3"/>
      <c r="E41" s="59"/>
      <c r="F41" s="55"/>
      <c r="G41" s="6"/>
      <c r="H41" s="6"/>
      <c r="I41" s="5" t="str">
        <f t="shared" si="0"/>
        <v/>
      </c>
    </row>
    <row r="42" spans="2:9" ht="15" customHeight="1" x14ac:dyDescent="0.25">
      <c r="B42" s="3">
        <v>32</v>
      </c>
      <c r="C42" s="59"/>
      <c r="D42" s="3"/>
      <c r="E42" s="59"/>
      <c r="F42" s="55"/>
      <c r="G42" s="6"/>
      <c r="H42" s="6"/>
      <c r="I42" s="5" t="str">
        <f t="shared" si="0"/>
        <v/>
      </c>
    </row>
    <row r="43" spans="2:9" ht="15" customHeight="1" x14ac:dyDescent="0.25">
      <c r="B43" s="3">
        <v>33</v>
      </c>
      <c r="C43" s="59"/>
      <c r="D43" s="3"/>
      <c r="E43" s="59"/>
      <c r="F43" s="55"/>
      <c r="G43" s="6"/>
      <c r="H43" s="6"/>
      <c r="I43" s="5" t="str">
        <f t="shared" si="0"/>
        <v/>
      </c>
    </row>
    <row r="44" spans="2:9" ht="15" customHeight="1" x14ac:dyDescent="0.25">
      <c r="B44" s="3">
        <v>34</v>
      </c>
      <c r="C44" s="59"/>
      <c r="D44" s="3"/>
      <c r="E44" s="59"/>
      <c r="F44" s="55"/>
      <c r="G44" s="6"/>
      <c r="H44" s="6"/>
      <c r="I44" s="5" t="str">
        <f t="shared" si="0"/>
        <v/>
      </c>
    </row>
    <row r="45" spans="2:9" ht="15" customHeight="1" x14ac:dyDescent="0.25">
      <c r="B45" s="3">
        <v>35</v>
      </c>
      <c r="C45" s="59"/>
      <c r="D45" s="3"/>
      <c r="E45" s="59"/>
      <c r="F45" s="55"/>
      <c r="G45" s="6"/>
      <c r="H45" s="6"/>
      <c r="I45" s="5" t="str">
        <f t="shared" si="0"/>
        <v/>
      </c>
    </row>
    <row r="46" spans="2:9" ht="15" customHeight="1" x14ac:dyDescent="0.25">
      <c r="B46" s="3">
        <v>36</v>
      </c>
      <c r="C46" s="59"/>
      <c r="D46" s="3"/>
      <c r="E46" s="59"/>
      <c r="F46" s="55"/>
      <c r="G46" s="6"/>
      <c r="H46" s="6"/>
      <c r="I46" s="5" t="str">
        <f t="shared" si="0"/>
        <v/>
      </c>
    </row>
    <row r="47" spans="2:9" ht="15" customHeight="1" x14ac:dyDescent="0.25">
      <c r="B47" s="3">
        <v>37</v>
      </c>
      <c r="C47" s="59"/>
      <c r="D47" s="3"/>
      <c r="E47" s="59"/>
      <c r="F47" s="55"/>
      <c r="G47" s="6"/>
      <c r="H47" s="6"/>
      <c r="I47" s="5" t="str">
        <f t="shared" si="0"/>
        <v/>
      </c>
    </row>
    <row r="48" spans="2:9" ht="15" customHeight="1" x14ac:dyDescent="0.25">
      <c r="B48" s="3">
        <v>38</v>
      </c>
      <c r="C48" s="59"/>
      <c r="D48" s="3"/>
      <c r="E48" s="59"/>
      <c r="F48" s="55"/>
      <c r="G48" s="6"/>
      <c r="H48" s="6"/>
      <c r="I48" s="5" t="str">
        <f t="shared" si="0"/>
        <v/>
      </c>
    </row>
    <row r="49" spans="2:10" ht="15" customHeight="1" x14ac:dyDescent="0.25">
      <c r="B49" s="3">
        <v>39</v>
      </c>
      <c r="C49" s="59"/>
      <c r="D49" s="3"/>
      <c r="E49" s="59"/>
      <c r="F49" s="55"/>
      <c r="G49" s="6"/>
      <c r="H49" s="6"/>
      <c r="I49" s="5" t="str">
        <f t="shared" si="0"/>
        <v/>
      </c>
    </row>
    <row r="50" spans="2:10" ht="15" customHeight="1" x14ac:dyDescent="0.25">
      <c r="B50" s="3">
        <v>40</v>
      </c>
      <c r="C50" s="59"/>
      <c r="D50" s="3"/>
      <c r="E50" s="59"/>
      <c r="F50" s="55"/>
      <c r="G50" s="6"/>
      <c r="H50" s="6"/>
      <c r="I50" s="5" t="str">
        <f t="shared" si="0"/>
        <v/>
      </c>
    </row>
    <row r="51" spans="2:10" ht="15" customHeight="1" x14ac:dyDescent="0.25"/>
    <row r="52" spans="2:10" ht="15" customHeight="1" x14ac:dyDescent="0.25">
      <c r="B52" s="21" t="s">
        <v>3</v>
      </c>
      <c r="C52" s="22"/>
      <c r="D52" s="22"/>
      <c r="E52" s="22"/>
      <c r="F52" s="22"/>
      <c r="G52" s="22"/>
      <c r="H52" s="22"/>
      <c r="I52" s="22"/>
      <c r="J52" s="23"/>
    </row>
    <row r="53" spans="2:10" ht="15" customHeight="1" x14ac:dyDescent="0.25">
      <c r="B53" s="24"/>
      <c r="C53" s="56" t="s">
        <v>93</v>
      </c>
      <c r="D53" s="62">
        <v>1300</v>
      </c>
      <c r="E53" s="58" t="s">
        <v>96</v>
      </c>
      <c r="F53" s="56" t="str">
        <f>COUNTIF($C$11:$C$50,$C53)+COUNTIF($E$11:$E$50,$C53)&amp;"名"</f>
        <v>0名</v>
      </c>
      <c r="G53" s="63">
        <f>D53*VALUE(LEFT($F53,LEN($F53)-1))</f>
        <v>0</v>
      </c>
      <c r="H53" s="25" t="s">
        <v>96</v>
      </c>
      <c r="I53" s="25"/>
      <c r="J53" s="26"/>
    </row>
    <row r="54" spans="2:10" ht="15" customHeight="1" x14ac:dyDescent="0.25">
      <c r="B54" s="24"/>
      <c r="C54" s="56" t="s">
        <v>94</v>
      </c>
      <c r="D54" s="56">
        <v>800</v>
      </c>
      <c r="E54" s="58" t="s">
        <v>96</v>
      </c>
      <c r="F54" s="56" t="str">
        <f t="shared" ref="F54:F55" si="1">COUNTIF($C$11:$C$50,$C54)+COUNTIF($E$11:$E$50,$C54)&amp;"名"</f>
        <v>0名</v>
      </c>
      <c r="G54" s="63">
        <f t="shared" ref="G54:G55" si="2">D54*VALUE(LEFT($F54,LEN($F54)-1))</f>
        <v>0</v>
      </c>
      <c r="H54" s="25" t="s">
        <v>96</v>
      </c>
      <c r="I54" s="25"/>
      <c r="J54" s="26"/>
    </row>
    <row r="55" spans="2:10" ht="15" customHeight="1" x14ac:dyDescent="0.25">
      <c r="B55" s="24"/>
      <c r="C55" s="56" t="s">
        <v>95</v>
      </c>
      <c r="D55" s="56">
        <v>600</v>
      </c>
      <c r="E55" s="58" t="s">
        <v>96</v>
      </c>
      <c r="F55" s="56" t="str">
        <f t="shared" si="1"/>
        <v>0名</v>
      </c>
      <c r="G55" s="63">
        <f t="shared" si="2"/>
        <v>0</v>
      </c>
      <c r="H55" s="25" t="s">
        <v>96</v>
      </c>
      <c r="I55" s="25"/>
      <c r="J55" s="26"/>
    </row>
    <row r="56" spans="2:10" ht="15" customHeight="1" x14ac:dyDescent="0.25">
      <c r="B56" s="24"/>
      <c r="C56" s="25"/>
      <c r="D56" s="25"/>
      <c r="E56" s="25"/>
      <c r="F56" s="25"/>
      <c r="G56" s="25"/>
      <c r="H56" s="25"/>
      <c r="I56" s="25"/>
      <c r="J56" s="26"/>
    </row>
    <row r="57" spans="2:10" ht="15" customHeight="1" x14ac:dyDescent="0.25">
      <c r="B57" s="27"/>
      <c r="C57" s="28"/>
      <c r="D57" s="28"/>
      <c r="E57" s="28"/>
      <c r="F57" s="28"/>
      <c r="G57" s="57" t="s">
        <v>28</v>
      </c>
      <c r="H57" s="64">
        <f>SUM(G53:G55)</f>
        <v>0</v>
      </c>
      <c r="I57" s="28" t="s">
        <v>4</v>
      </c>
      <c r="J57" s="30" t="s">
        <v>96</v>
      </c>
    </row>
  </sheetData>
  <mergeCells count="11">
    <mergeCell ref="A1:B1"/>
    <mergeCell ref="C4:C6"/>
    <mergeCell ref="C7:C8"/>
    <mergeCell ref="D5:J6"/>
    <mergeCell ref="A2:B2"/>
    <mergeCell ref="C2:K2"/>
    <mergeCell ref="A3:B3"/>
    <mergeCell ref="A4:B8"/>
    <mergeCell ref="D7:F8"/>
    <mergeCell ref="H7:J8"/>
    <mergeCell ref="G7:G8"/>
  </mergeCells>
  <phoneticPr fontId="2"/>
  <dataValidations count="2">
    <dataValidation type="list" allowBlank="1" showInputMessage="1" showErrorMessage="1" sqref="C11:C50 E11:E50" xr:uid="{00000000-0002-0000-0100-000000000000}">
      <formula1>$C$53:$C$55</formula1>
    </dataValidation>
    <dataValidation type="list" allowBlank="1" showInputMessage="1" showErrorMessage="1" sqref="D11:D50 F11:F50" xr:uid="{00000000-0002-0000-0100-000001000000}">
      <formula1>"1,2,3,4,5,6,7,8,9,10,11,12,13,14,15,16,17,18,19,20,21,22,23,24,25,26,27,28,29,30"</formula1>
    </dataValidation>
  </dataValidations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Sheet4!$A$2:$A$9</xm:f>
          </x14:formula1>
          <xm:sqref>C2:K2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7"/>
  <sheetViews>
    <sheetView topLeftCell="A37" workbookViewId="0">
      <selection activeCell="K19" sqref="K19"/>
    </sheetView>
  </sheetViews>
  <sheetFormatPr defaultColWidth="9" defaultRowHeight="14.25" x14ac:dyDescent="0.25"/>
  <cols>
    <col min="1" max="2" width="8.59765625" style="1" customWidth="1"/>
    <col min="3" max="3" width="9.46484375" style="1" bestFit="1" customWidth="1"/>
    <col min="4" max="5" width="11.59765625" style="1" bestFit="1" customWidth="1"/>
    <col min="6" max="7" width="13.59765625" style="1" customWidth="1"/>
    <col min="8" max="8" width="7.73046875" style="1" hidden="1" customWidth="1"/>
    <col min="9" max="10" width="6.46484375" style="1" bestFit="1" customWidth="1"/>
    <col min="11" max="16384" width="9" style="1"/>
  </cols>
  <sheetData>
    <row r="1" spans="1:10" ht="15" customHeight="1" x14ac:dyDescent="0.25">
      <c r="A1" s="89" t="s">
        <v>6</v>
      </c>
      <c r="B1" s="89"/>
      <c r="C1" s="8" t="str">
        <f>IF(C2="","",VLOOKUP(C2,Sheet4!$A$2:$AD$9,30,0))</f>
        <v/>
      </c>
      <c r="D1" s="8"/>
      <c r="E1" s="8"/>
      <c r="F1" s="4" t="s">
        <v>5</v>
      </c>
    </row>
    <row r="2" spans="1:10" ht="15" customHeight="1" x14ac:dyDescent="0.25">
      <c r="A2" s="95" t="s">
        <v>8</v>
      </c>
      <c r="B2" s="95"/>
      <c r="C2" s="96"/>
      <c r="D2" s="96"/>
      <c r="E2" s="96"/>
      <c r="F2" s="96"/>
      <c r="G2" s="96"/>
      <c r="H2" s="96"/>
      <c r="I2" s="96"/>
      <c r="J2" s="96"/>
    </row>
    <row r="3" spans="1:10" ht="15" customHeight="1" x14ac:dyDescent="0.25">
      <c r="A3" s="95" t="s">
        <v>27</v>
      </c>
      <c r="B3" s="95"/>
      <c r="C3" s="15" t="str">
        <f>IF(C2="","",VLOOKUP(C2,Sheet4!$A$2:$AD$9,19,0))</f>
        <v/>
      </c>
      <c r="D3" s="15"/>
      <c r="E3" s="15"/>
      <c r="F3" s="4"/>
    </row>
    <row r="4" spans="1:10" ht="15" customHeight="1" x14ac:dyDescent="0.25">
      <c r="A4" s="97" t="s">
        <v>7</v>
      </c>
      <c r="B4" s="97"/>
      <c r="C4" s="90" t="s">
        <v>29</v>
      </c>
      <c r="D4" s="2" t="s">
        <v>31</v>
      </c>
      <c r="E4" s="2"/>
      <c r="F4" s="2"/>
    </row>
    <row r="5" spans="1:10" ht="15" customHeight="1" x14ac:dyDescent="0.25">
      <c r="A5" s="97"/>
      <c r="B5" s="97"/>
      <c r="C5" s="90"/>
      <c r="D5" s="93"/>
      <c r="E5" s="93"/>
      <c r="F5" s="93"/>
      <c r="G5" s="93"/>
      <c r="H5" s="93"/>
      <c r="I5" s="93"/>
      <c r="J5" s="93"/>
    </row>
    <row r="6" spans="1:10" ht="15" customHeight="1" x14ac:dyDescent="0.25">
      <c r="A6" s="97"/>
      <c r="B6" s="97"/>
      <c r="C6" s="91"/>
      <c r="D6" s="94"/>
      <c r="E6" s="94"/>
      <c r="F6" s="94"/>
      <c r="G6" s="94"/>
      <c r="H6" s="94"/>
      <c r="I6" s="94"/>
      <c r="J6" s="94"/>
    </row>
    <row r="7" spans="1:10" ht="15" customHeight="1" x14ac:dyDescent="0.25">
      <c r="A7" s="97"/>
      <c r="B7" s="97"/>
      <c r="C7" s="92" t="s">
        <v>30</v>
      </c>
      <c r="D7" s="98"/>
      <c r="E7" s="98"/>
      <c r="F7" s="98" t="s">
        <v>83</v>
      </c>
      <c r="G7" s="22"/>
      <c r="H7" s="52"/>
      <c r="I7" s="98"/>
      <c r="J7" s="98"/>
    </row>
    <row r="8" spans="1:10" ht="15" customHeight="1" x14ac:dyDescent="0.25">
      <c r="A8" s="97"/>
      <c r="B8" s="97"/>
      <c r="C8" s="91"/>
      <c r="D8" s="99"/>
      <c r="E8" s="99"/>
      <c r="F8" s="99"/>
      <c r="G8" s="28"/>
      <c r="H8" s="53"/>
      <c r="I8" s="99"/>
      <c r="J8" s="99"/>
    </row>
    <row r="9" spans="1:10" ht="15" customHeight="1" x14ac:dyDescent="0.25">
      <c r="D9" s="20"/>
      <c r="E9" s="50"/>
      <c r="F9" s="20"/>
      <c r="G9" s="7"/>
      <c r="H9" s="7"/>
      <c r="I9" s="7"/>
    </row>
    <row r="10" spans="1:10" ht="15" customHeight="1" x14ac:dyDescent="0.25">
      <c r="B10" s="3" t="s">
        <v>0</v>
      </c>
      <c r="C10" s="59" t="s">
        <v>101</v>
      </c>
      <c r="D10" s="3" t="s">
        <v>99</v>
      </c>
      <c r="E10" s="3" t="s">
        <v>84</v>
      </c>
      <c r="F10" s="51" t="s">
        <v>85</v>
      </c>
      <c r="G10" s="3" t="s">
        <v>32</v>
      </c>
      <c r="H10" s="3" t="s">
        <v>33</v>
      </c>
    </row>
    <row r="11" spans="1:10" ht="15" customHeight="1" x14ac:dyDescent="0.25">
      <c r="B11" s="3">
        <v>1</v>
      </c>
      <c r="C11" s="59"/>
      <c r="D11" s="3"/>
      <c r="E11" s="5"/>
      <c r="F11" s="5"/>
      <c r="G11" s="5"/>
      <c r="H11" s="5"/>
    </row>
    <row r="12" spans="1:10" ht="15" customHeight="1" x14ac:dyDescent="0.25">
      <c r="B12" s="3">
        <v>2</v>
      </c>
      <c r="C12" s="59"/>
      <c r="D12" s="3"/>
      <c r="E12" s="6"/>
      <c r="F12" s="6"/>
      <c r="G12" s="6"/>
      <c r="H12" s="6"/>
    </row>
    <row r="13" spans="1:10" ht="15" customHeight="1" x14ac:dyDescent="0.25">
      <c r="B13" s="3">
        <v>3</v>
      </c>
      <c r="C13" s="59"/>
      <c r="D13" s="3"/>
      <c r="E13" s="6"/>
      <c r="F13" s="6"/>
      <c r="G13" s="6"/>
      <c r="H13" s="6"/>
    </row>
    <row r="14" spans="1:10" ht="15" customHeight="1" x14ac:dyDescent="0.25">
      <c r="B14" s="3">
        <v>4</v>
      </c>
      <c r="C14" s="59"/>
      <c r="D14" s="3"/>
      <c r="E14" s="6"/>
      <c r="F14" s="6"/>
      <c r="G14" s="6"/>
      <c r="H14" s="6"/>
    </row>
    <row r="15" spans="1:10" ht="15" customHeight="1" x14ac:dyDescent="0.25">
      <c r="B15" s="3">
        <v>5</v>
      </c>
      <c r="C15" s="59"/>
      <c r="D15" s="3"/>
      <c r="E15" s="6"/>
      <c r="F15" s="6"/>
      <c r="G15" s="6"/>
      <c r="H15" s="6"/>
    </row>
    <row r="16" spans="1:10" ht="15" customHeight="1" x14ac:dyDescent="0.25">
      <c r="B16" s="3">
        <v>6</v>
      </c>
      <c r="C16" s="59"/>
      <c r="D16" s="3"/>
      <c r="E16" s="6"/>
      <c r="F16" s="6"/>
      <c r="G16" s="6"/>
      <c r="H16" s="6"/>
    </row>
    <row r="17" spans="2:8" ht="15" customHeight="1" x14ac:dyDescent="0.25">
      <c r="B17" s="3">
        <v>7</v>
      </c>
      <c r="C17" s="59"/>
      <c r="D17" s="3"/>
      <c r="E17" s="6"/>
      <c r="F17" s="6"/>
      <c r="G17" s="6"/>
      <c r="H17" s="6"/>
    </row>
    <row r="18" spans="2:8" ht="15" customHeight="1" x14ac:dyDescent="0.25">
      <c r="B18" s="3">
        <v>8</v>
      </c>
      <c r="C18" s="59"/>
      <c r="D18" s="3"/>
      <c r="E18" s="6"/>
      <c r="F18" s="6"/>
      <c r="G18" s="6"/>
      <c r="H18" s="6"/>
    </row>
    <row r="19" spans="2:8" ht="15" customHeight="1" x14ac:dyDescent="0.25">
      <c r="B19" s="3">
        <v>9</v>
      </c>
      <c r="C19" s="59"/>
      <c r="D19" s="3"/>
      <c r="E19" s="6"/>
      <c r="F19" s="6"/>
      <c r="G19" s="6"/>
      <c r="H19" s="6"/>
    </row>
    <row r="20" spans="2:8" ht="15" customHeight="1" x14ac:dyDescent="0.25">
      <c r="B20" s="3">
        <v>10</v>
      </c>
      <c r="C20" s="59"/>
      <c r="D20" s="3"/>
      <c r="E20" s="6"/>
      <c r="F20" s="6"/>
      <c r="G20" s="6"/>
      <c r="H20" s="6"/>
    </row>
    <row r="21" spans="2:8" ht="15" customHeight="1" x14ac:dyDescent="0.25">
      <c r="B21" s="3">
        <v>11</v>
      </c>
      <c r="C21" s="59"/>
      <c r="D21" s="3"/>
      <c r="E21" s="6"/>
      <c r="F21" s="6"/>
      <c r="G21" s="6"/>
      <c r="H21" s="6"/>
    </row>
    <row r="22" spans="2:8" ht="15" customHeight="1" x14ac:dyDescent="0.25">
      <c r="B22" s="3">
        <v>12</v>
      </c>
      <c r="C22" s="59"/>
      <c r="D22" s="3"/>
      <c r="E22" s="6"/>
      <c r="F22" s="6"/>
      <c r="G22" s="6"/>
      <c r="H22" s="6"/>
    </row>
    <row r="23" spans="2:8" ht="15" customHeight="1" x14ac:dyDescent="0.25">
      <c r="B23" s="3">
        <v>13</v>
      </c>
      <c r="C23" s="59"/>
      <c r="D23" s="3"/>
      <c r="E23" s="6"/>
      <c r="F23" s="6"/>
      <c r="G23" s="6"/>
      <c r="H23" s="6"/>
    </row>
    <row r="24" spans="2:8" ht="15" customHeight="1" x14ac:dyDescent="0.25">
      <c r="B24" s="3">
        <v>14</v>
      </c>
      <c r="C24" s="59"/>
      <c r="D24" s="3"/>
      <c r="E24" s="6"/>
      <c r="F24" s="6"/>
      <c r="G24" s="6"/>
      <c r="H24" s="6"/>
    </row>
    <row r="25" spans="2:8" ht="15" customHeight="1" x14ac:dyDescent="0.25">
      <c r="B25" s="3">
        <v>15</v>
      </c>
      <c r="C25" s="59"/>
      <c r="D25" s="3"/>
      <c r="E25" s="6"/>
      <c r="F25" s="6"/>
      <c r="G25" s="6"/>
      <c r="H25" s="6"/>
    </row>
    <row r="26" spans="2:8" ht="15" customHeight="1" x14ac:dyDescent="0.25">
      <c r="B26" s="3">
        <v>16</v>
      </c>
      <c r="C26" s="59"/>
      <c r="D26" s="3"/>
      <c r="E26" s="6"/>
      <c r="F26" s="6"/>
      <c r="G26" s="6"/>
      <c r="H26" s="6"/>
    </row>
    <row r="27" spans="2:8" ht="15" customHeight="1" x14ac:dyDescent="0.25">
      <c r="B27" s="3">
        <v>17</v>
      </c>
      <c r="C27" s="59"/>
      <c r="D27" s="3"/>
      <c r="E27" s="6"/>
      <c r="F27" s="6"/>
      <c r="G27" s="6"/>
      <c r="H27" s="6"/>
    </row>
    <row r="28" spans="2:8" ht="15" customHeight="1" x14ac:dyDescent="0.25">
      <c r="B28" s="3">
        <v>18</v>
      </c>
      <c r="C28" s="59"/>
      <c r="D28" s="3"/>
      <c r="E28" s="6"/>
      <c r="F28" s="6"/>
      <c r="G28" s="6"/>
      <c r="H28" s="6"/>
    </row>
    <row r="29" spans="2:8" ht="15" customHeight="1" x14ac:dyDescent="0.25">
      <c r="B29" s="3">
        <v>19</v>
      </c>
      <c r="C29" s="59"/>
      <c r="D29" s="3"/>
      <c r="E29" s="6"/>
      <c r="F29" s="6"/>
      <c r="G29" s="6"/>
      <c r="H29" s="6"/>
    </row>
    <row r="30" spans="2:8" ht="15" customHeight="1" x14ac:dyDescent="0.25">
      <c r="B30" s="3">
        <v>20</v>
      </c>
      <c r="C30" s="59"/>
      <c r="D30" s="3"/>
      <c r="E30" s="6"/>
      <c r="F30" s="6"/>
      <c r="G30" s="6"/>
      <c r="H30" s="6"/>
    </row>
    <row r="31" spans="2:8" ht="15" customHeight="1" x14ac:dyDescent="0.25">
      <c r="B31" s="3">
        <v>21</v>
      </c>
      <c r="C31" s="59"/>
      <c r="D31" s="3"/>
      <c r="E31" s="6"/>
      <c r="F31" s="6"/>
      <c r="G31" s="6"/>
      <c r="H31" s="6"/>
    </row>
    <row r="32" spans="2:8" ht="15" customHeight="1" x14ac:dyDescent="0.25">
      <c r="B32" s="3">
        <v>22</v>
      </c>
      <c r="C32" s="59"/>
      <c r="D32" s="3"/>
      <c r="E32" s="6"/>
      <c r="F32" s="6"/>
      <c r="G32" s="6"/>
      <c r="H32" s="6"/>
    </row>
    <row r="33" spans="2:8" ht="15" customHeight="1" x14ac:dyDescent="0.25">
      <c r="B33" s="3">
        <v>23</v>
      </c>
      <c r="C33" s="59"/>
      <c r="D33" s="3"/>
      <c r="E33" s="6"/>
      <c r="F33" s="6"/>
      <c r="G33" s="6"/>
      <c r="H33" s="6"/>
    </row>
    <row r="34" spans="2:8" ht="15" customHeight="1" x14ac:dyDescent="0.25">
      <c r="B34" s="3">
        <v>24</v>
      </c>
      <c r="C34" s="59"/>
      <c r="D34" s="3"/>
      <c r="E34" s="6"/>
      <c r="F34" s="6"/>
      <c r="G34" s="6"/>
      <c r="H34" s="6"/>
    </row>
    <row r="35" spans="2:8" ht="15" customHeight="1" x14ac:dyDescent="0.25">
      <c r="B35" s="3">
        <v>25</v>
      </c>
      <c r="C35" s="59"/>
      <c r="D35" s="3"/>
      <c r="E35" s="6"/>
      <c r="F35" s="6"/>
      <c r="G35" s="6"/>
      <c r="H35" s="6"/>
    </row>
    <row r="36" spans="2:8" ht="15" customHeight="1" x14ac:dyDescent="0.25">
      <c r="B36" s="3">
        <v>26</v>
      </c>
      <c r="C36" s="59"/>
      <c r="D36" s="3"/>
      <c r="E36" s="6"/>
      <c r="F36" s="6"/>
      <c r="G36" s="6"/>
      <c r="H36" s="6"/>
    </row>
    <row r="37" spans="2:8" ht="15" customHeight="1" x14ac:dyDescent="0.25">
      <c r="B37" s="3">
        <v>27</v>
      </c>
      <c r="C37" s="59"/>
      <c r="D37" s="3"/>
      <c r="E37" s="6"/>
      <c r="F37" s="6"/>
      <c r="G37" s="6"/>
      <c r="H37" s="6"/>
    </row>
    <row r="38" spans="2:8" ht="15" customHeight="1" x14ac:dyDescent="0.25">
      <c r="B38" s="3">
        <v>28</v>
      </c>
      <c r="C38" s="59"/>
      <c r="D38" s="3"/>
      <c r="E38" s="6"/>
      <c r="F38" s="6"/>
      <c r="G38" s="6"/>
      <c r="H38" s="6"/>
    </row>
    <row r="39" spans="2:8" ht="15" customHeight="1" x14ac:dyDescent="0.25">
      <c r="B39" s="3">
        <v>29</v>
      </c>
      <c r="C39" s="59"/>
      <c r="D39" s="3"/>
      <c r="E39" s="6"/>
      <c r="F39" s="6"/>
      <c r="G39" s="6"/>
      <c r="H39" s="6"/>
    </row>
    <row r="40" spans="2:8" ht="15" customHeight="1" x14ac:dyDescent="0.25">
      <c r="B40" s="3">
        <v>30</v>
      </c>
      <c r="C40" s="59"/>
      <c r="D40" s="3"/>
      <c r="E40" s="6"/>
      <c r="F40" s="6"/>
      <c r="G40" s="6"/>
      <c r="H40" s="6"/>
    </row>
    <row r="41" spans="2:8" ht="15" customHeight="1" x14ac:dyDescent="0.25">
      <c r="B41" s="3">
        <v>31</v>
      </c>
      <c r="C41" s="59"/>
      <c r="D41" s="3"/>
      <c r="E41" s="6"/>
      <c r="F41" s="6"/>
      <c r="G41" s="6"/>
      <c r="H41" s="6"/>
    </row>
    <row r="42" spans="2:8" ht="15" customHeight="1" x14ac:dyDescent="0.25">
      <c r="B42" s="3">
        <v>32</v>
      </c>
      <c r="C42" s="59"/>
      <c r="D42" s="3"/>
      <c r="E42" s="6"/>
      <c r="F42" s="6"/>
      <c r="G42" s="6"/>
      <c r="H42" s="6"/>
    </row>
    <row r="43" spans="2:8" ht="15" customHeight="1" x14ac:dyDescent="0.25">
      <c r="B43" s="3">
        <v>33</v>
      </c>
      <c r="C43" s="59"/>
      <c r="D43" s="3"/>
      <c r="E43" s="6"/>
      <c r="F43" s="6"/>
      <c r="G43" s="6"/>
      <c r="H43" s="6"/>
    </row>
    <row r="44" spans="2:8" ht="15" customHeight="1" x14ac:dyDescent="0.25">
      <c r="B44" s="3">
        <v>34</v>
      </c>
      <c r="C44" s="59"/>
      <c r="D44" s="3"/>
      <c r="E44" s="6"/>
      <c r="F44" s="6"/>
      <c r="G44" s="6"/>
      <c r="H44" s="6"/>
    </row>
    <row r="45" spans="2:8" ht="15" customHeight="1" x14ac:dyDescent="0.25">
      <c r="B45" s="3">
        <v>35</v>
      </c>
      <c r="C45" s="59"/>
      <c r="D45" s="3"/>
      <c r="E45" s="6"/>
      <c r="F45" s="6"/>
      <c r="G45" s="6"/>
      <c r="H45" s="6"/>
    </row>
    <row r="46" spans="2:8" ht="15" customHeight="1" x14ac:dyDescent="0.25">
      <c r="B46" s="3">
        <v>36</v>
      </c>
      <c r="C46" s="59"/>
      <c r="D46" s="3"/>
      <c r="E46" s="6"/>
      <c r="F46" s="6"/>
      <c r="G46" s="6"/>
      <c r="H46" s="6"/>
    </row>
    <row r="47" spans="2:8" ht="15" customHeight="1" x14ac:dyDescent="0.25">
      <c r="B47" s="3">
        <v>37</v>
      </c>
      <c r="C47" s="59"/>
      <c r="D47" s="3"/>
      <c r="E47" s="6"/>
      <c r="F47" s="6"/>
      <c r="G47" s="6"/>
      <c r="H47" s="6"/>
    </row>
    <row r="48" spans="2:8" ht="15" customHeight="1" x14ac:dyDescent="0.25">
      <c r="B48" s="3">
        <v>38</v>
      </c>
      <c r="C48" s="59"/>
      <c r="D48" s="3"/>
      <c r="E48" s="6"/>
      <c r="F48" s="6"/>
      <c r="G48" s="6"/>
      <c r="H48" s="6"/>
    </row>
    <row r="49" spans="2:10" ht="15" customHeight="1" x14ac:dyDescent="0.25">
      <c r="B49" s="3">
        <v>39</v>
      </c>
      <c r="C49" s="59"/>
      <c r="D49" s="3"/>
      <c r="E49" s="6"/>
      <c r="F49" s="6"/>
      <c r="G49" s="6"/>
      <c r="H49" s="6"/>
    </row>
    <row r="50" spans="2:10" ht="15" customHeight="1" x14ac:dyDescent="0.25">
      <c r="B50" s="3">
        <v>40</v>
      </c>
      <c r="C50" s="59"/>
      <c r="D50" s="3"/>
      <c r="E50" s="6"/>
      <c r="F50" s="6"/>
      <c r="G50" s="6"/>
      <c r="H50" s="6"/>
    </row>
    <row r="51" spans="2:10" ht="15" customHeight="1" x14ac:dyDescent="0.25"/>
    <row r="52" spans="2:10" ht="15" customHeight="1" x14ac:dyDescent="0.25">
      <c r="B52" s="21" t="s">
        <v>3</v>
      </c>
      <c r="C52" s="22"/>
      <c r="D52" s="22"/>
      <c r="E52" s="22"/>
      <c r="F52" s="22"/>
      <c r="G52" s="22"/>
      <c r="H52" s="22"/>
      <c r="I52" s="22"/>
      <c r="J52" s="23"/>
    </row>
    <row r="53" spans="2:10" ht="15" customHeight="1" x14ac:dyDescent="0.25">
      <c r="B53" s="24"/>
      <c r="C53" s="56" t="s">
        <v>93</v>
      </c>
      <c r="D53" s="62">
        <v>2000</v>
      </c>
      <c r="E53" s="58" t="s">
        <v>102</v>
      </c>
      <c r="F53" s="65" t="str">
        <f>COUNTIF($C$11:$C$50,$C53)&amp;"組"</f>
        <v>0組</v>
      </c>
      <c r="G53" s="66">
        <f>D53*VALUE(LEFT($F53,LEN($F53)-1))</f>
        <v>0</v>
      </c>
      <c r="H53" s="25"/>
      <c r="I53" s="25" t="s">
        <v>102</v>
      </c>
      <c r="J53" s="26"/>
    </row>
    <row r="54" spans="2:10" ht="15" customHeight="1" x14ac:dyDescent="0.25">
      <c r="B54" s="24"/>
      <c r="C54" s="56" t="s">
        <v>94</v>
      </c>
      <c r="D54" s="62">
        <v>1000</v>
      </c>
      <c r="E54" s="58" t="s">
        <v>102</v>
      </c>
      <c r="F54" s="65" t="str">
        <f t="shared" ref="F54:F55" si="0">COUNTIF($C$11:$C$50,$C54)&amp;"組"</f>
        <v>0組</v>
      </c>
      <c r="G54" s="66">
        <f t="shared" ref="G54:G55" si="1">D54*VALUE(LEFT($F54,LEN($F54)-1))</f>
        <v>0</v>
      </c>
      <c r="H54" s="25"/>
      <c r="I54" s="25" t="s">
        <v>102</v>
      </c>
      <c r="J54" s="26"/>
    </row>
    <row r="55" spans="2:10" ht="15" customHeight="1" x14ac:dyDescent="0.25">
      <c r="B55" s="24"/>
      <c r="C55" s="56" t="s">
        <v>95</v>
      </c>
      <c r="D55" s="56">
        <v>800</v>
      </c>
      <c r="E55" s="58" t="s">
        <v>102</v>
      </c>
      <c r="F55" s="65" t="str">
        <f t="shared" si="0"/>
        <v>0組</v>
      </c>
      <c r="G55" s="66">
        <f t="shared" si="1"/>
        <v>0</v>
      </c>
      <c r="H55" s="25"/>
      <c r="I55" s="25" t="s">
        <v>102</v>
      </c>
      <c r="J55" s="26"/>
    </row>
    <row r="56" spans="2:10" ht="15" customHeight="1" x14ac:dyDescent="0.25">
      <c r="B56" s="24"/>
      <c r="C56" s="25"/>
      <c r="D56" s="25"/>
      <c r="E56" s="25"/>
      <c r="F56" s="25"/>
      <c r="G56" s="25"/>
      <c r="H56" s="25"/>
      <c r="I56" s="25"/>
      <c r="J56" s="26"/>
    </row>
    <row r="57" spans="2:10" ht="15" customHeight="1" x14ac:dyDescent="0.25">
      <c r="B57" s="27"/>
      <c r="C57" s="28"/>
      <c r="D57" s="28"/>
      <c r="E57" s="28"/>
      <c r="F57" s="57" t="s">
        <v>28</v>
      </c>
      <c r="G57" s="64">
        <f>SUM(G53:G55)</f>
        <v>0</v>
      </c>
      <c r="H57" s="28" t="s">
        <v>4</v>
      </c>
      <c r="I57" s="28" t="s">
        <v>102</v>
      </c>
      <c r="J57" s="30"/>
    </row>
  </sheetData>
  <mergeCells count="11">
    <mergeCell ref="A1:B1"/>
    <mergeCell ref="A2:B2"/>
    <mergeCell ref="C2:J2"/>
    <mergeCell ref="A3:B3"/>
    <mergeCell ref="A4:B8"/>
    <mergeCell ref="C4:C6"/>
    <mergeCell ref="D5:J6"/>
    <mergeCell ref="C7:C8"/>
    <mergeCell ref="F7:F8"/>
    <mergeCell ref="I7:J8"/>
    <mergeCell ref="D7:E8"/>
  </mergeCells>
  <phoneticPr fontId="2"/>
  <dataValidations count="2">
    <dataValidation type="list" allowBlank="1" showInputMessage="1" showErrorMessage="1" sqref="D11:D50" xr:uid="{00000000-0002-0000-0200-000000000000}">
      <formula1>"1,2,3,4,5,6,7,8,9,10,11,12,13,14,15,16,17,18,19,20,21,22,23,24,25,26,27,28,29,30"</formula1>
    </dataValidation>
    <dataValidation type="list" allowBlank="1" showInputMessage="1" showErrorMessage="1" sqref="C11:C50" xr:uid="{00000000-0002-0000-0200-000001000000}">
      <formula1>$C$53:$C$55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Sheet4!$A$2:$A$9</xm:f>
          </x14:formula1>
          <xm:sqref>C2:J2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8"/>
  <sheetViews>
    <sheetView tabSelected="1" zoomScaleNormal="100" workbookViewId="0">
      <selection activeCell="O16" sqref="O16"/>
    </sheetView>
  </sheetViews>
  <sheetFormatPr defaultColWidth="9" defaultRowHeight="14.25" x14ac:dyDescent="0.25"/>
  <cols>
    <col min="1" max="2" width="8.59765625" style="1" customWidth="1"/>
    <col min="3" max="3" width="9.46484375" style="1" customWidth="1"/>
    <col min="4" max="4" width="10.1328125" style="1" customWidth="1"/>
    <col min="5" max="5" width="13.59765625" style="1" customWidth="1"/>
    <col min="6" max="6" width="3.46484375" style="1" hidden="1" customWidth="1"/>
    <col min="7" max="7" width="14.06640625" style="1" bestFit="1" customWidth="1"/>
    <col min="8" max="8" width="5.46484375" style="1" bestFit="1" customWidth="1"/>
    <col min="9" max="10" width="8.59765625" style="1" customWidth="1"/>
    <col min="11" max="16384" width="9" style="1"/>
  </cols>
  <sheetData>
    <row r="1" spans="1:11" ht="15" customHeight="1" x14ac:dyDescent="0.25">
      <c r="A1" s="89" t="s">
        <v>6</v>
      </c>
      <c r="B1" s="89"/>
      <c r="C1" s="8" t="str">
        <f>IF(C2="","",VLOOKUP(C2,Sheet4!$A$2:$AD$9,30,0))</f>
        <v>令和2年11月30日（月）</v>
      </c>
      <c r="D1" s="8"/>
      <c r="G1" s="4" t="s">
        <v>5</v>
      </c>
    </row>
    <row r="2" spans="1:11" ht="15.95" customHeight="1" x14ac:dyDescent="0.25">
      <c r="A2" s="95" t="s">
        <v>8</v>
      </c>
      <c r="B2" s="95"/>
      <c r="C2" s="107" t="s">
        <v>111</v>
      </c>
      <c r="D2" s="107"/>
      <c r="E2" s="107"/>
      <c r="F2" s="107"/>
      <c r="G2" s="107"/>
      <c r="H2" s="107"/>
      <c r="I2" s="107"/>
      <c r="J2" s="107"/>
    </row>
    <row r="3" spans="1:11" ht="15" customHeight="1" x14ac:dyDescent="0.25">
      <c r="A3" s="95" t="s">
        <v>27</v>
      </c>
      <c r="B3" s="95"/>
      <c r="C3" s="15" t="str">
        <f>IF(C2="","",VLOOKUP(C2,Sheet4!$A$2:$AD$9,19,0))</f>
        <v>令和2年12月19日（土）男子／20日（日）女子</v>
      </c>
      <c r="D3" s="15"/>
      <c r="E3" s="4"/>
    </row>
    <row r="4" spans="1:11" ht="15" customHeight="1" x14ac:dyDescent="0.25">
      <c r="A4" s="97" t="s">
        <v>7</v>
      </c>
      <c r="B4" s="97"/>
      <c r="C4" s="90" t="s">
        <v>29</v>
      </c>
      <c r="D4" s="2" t="s">
        <v>31</v>
      </c>
      <c r="E4" s="83"/>
    </row>
    <row r="5" spans="1:11" ht="15" customHeight="1" x14ac:dyDescent="0.25">
      <c r="A5" s="97"/>
      <c r="B5" s="97"/>
      <c r="C5" s="90"/>
      <c r="D5" s="108"/>
      <c r="E5" s="108"/>
      <c r="F5" s="108"/>
      <c r="G5" s="108"/>
      <c r="H5" s="108"/>
      <c r="I5" s="108"/>
      <c r="J5" s="108"/>
    </row>
    <row r="6" spans="1:11" ht="15" customHeight="1" x14ac:dyDescent="0.25">
      <c r="A6" s="97"/>
      <c r="B6" s="97"/>
      <c r="C6" s="91"/>
      <c r="D6" s="106"/>
      <c r="E6" s="106"/>
      <c r="F6" s="106"/>
      <c r="G6" s="106"/>
      <c r="H6" s="106"/>
      <c r="I6" s="106"/>
      <c r="J6" s="106"/>
    </row>
    <row r="7" spans="1:11" ht="15" customHeight="1" x14ac:dyDescent="0.25">
      <c r="A7" s="97"/>
      <c r="B7" s="97"/>
      <c r="C7" s="92" t="s">
        <v>30</v>
      </c>
      <c r="D7" s="105"/>
      <c r="E7" s="105"/>
      <c r="F7" s="105"/>
      <c r="G7" s="105"/>
      <c r="H7" s="105"/>
      <c r="I7" s="105"/>
      <c r="J7" s="105"/>
    </row>
    <row r="8" spans="1:11" ht="15" customHeight="1" x14ac:dyDescent="0.25">
      <c r="A8" s="97"/>
      <c r="B8" s="97"/>
      <c r="C8" s="91"/>
      <c r="D8" s="106"/>
      <c r="E8" s="106"/>
      <c r="F8" s="106"/>
      <c r="G8" s="106"/>
      <c r="H8" s="106"/>
      <c r="I8" s="106"/>
      <c r="J8" s="106"/>
    </row>
    <row r="9" spans="1:11" ht="15" customHeight="1" x14ac:dyDescent="0.25">
      <c r="A9" s="68"/>
      <c r="B9" s="68"/>
      <c r="C9" s="103" t="s">
        <v>122</v>
      </c>
      <c r="D9" s="105"/>
      <c r="E9" s="105"/>
      <c r="F9" s="105"/>
      <c r="G9" s="105"/>
      <c r="H9" s="105"/>
      <c r="I9" s="105"/>
      <c r="J9" s="105"/>
    </row>
    <row r="10" spans="1:11" ht="15" customHeight="1" x14ac:dyDescent="0.25">
      <c r="A10" s="68"/>
      <c r="B10" s="68"/>
      <c r="C10" s="104"/>
      <c r="D10" s="106"/>
      <c r="E10" s="106"/>
      <c r="F10" s="106"/>
      <c r="G10" s="106"/>
      <c r="H10" s="106"/>
      <c r="I10" s="106"/>
      <c r="J10" s="106"/>
    </row>
    <row r="11" spans="1:11" ht="15" customHeight="1" x14ac:dyDescent="0.25">
      <c r="A11" s="68"/>
      <c r="B11" s="68"/>
      <c r="C11" s="103" t="s">
        <v>114</v>
      </c>
      <c r="D11" s="105"/>
      <c r="E11" s="105"/>
      <c r="F11" s="105"/>
      <c r="G11" s="105"/>
      <c r="H11" s="105"/>
      <c r="I11" s="105"/>
      <c r="J11" s="105"/>
      <c r="K11" s="86" t="s">
        <v>123</v>
      </c>
    </row>
    <row r="12" spans="1:11" ht="15" customHeight="1" x14ac:dyDescent="0.25">
      <c r="A12" s="68"/>
      <c r="B12" s="68"/>
      <c r="C12" s="104"/>
      <c r="D12" s="106"/>
      <c r="E12" s="106"/>
      <c r="F12" s="106"/>
      <c r="G12" s="106"/>
      <c r="H12" s="106"/>
      <c r="I12" s="106"/>
      <c r="J12" s="106"/>
    </row>
    <row r="13" spans="1:11" ht="15" customHeight="1" x14ac:dyDescent="0.25">
      <c r="A13" s="34"/>
      <c r="B13" s="34"/>
      <c r="C13" s="31"/>
      <c r="D13" s="33"/>
      <c r="E13" s="33"/>
      <c r="F13" s="33"/>
      <c r="G13" s="33"/>
      <c r="H13" s="33"/>
      <c r="I13" s="33"/>
      <c r="J13" s="33"/>
    </row>
    <row r="14" spans="1:11" ht="15" customHeight="1" thickBot="1" x14ac:dyDescent="0.3">
      <c r="A14" s="2" t="s">
        <v>118</v>
      </c>
      <c r="B14" s="34"/>
      <c r="C14" s="31" t="s">
        <v>114</v>
      </c>
      <c r="D14" s="102"/>
      <c r="E14" s="102"/>
      <c r="F14" s="102"/>
      <c r="G14" s="102"/>
      <c r="H14" s="61" t="s">
        <v>100</v>
      </c>
      <c r="I14" s="85"/>
      <c r="J14" s="71" t="s">
        <v>103</v>
      </c>
    </row>
    <row r="15" spans="1:11" ht="5.0999999999999996" customHeight="1" x14ac:dyDescent="0.25">
      <c r="D15" s="31"/>
      <c r="E15" s="31"/>
      <c r="F15" s="7"/>
      <c r="G15" s="7"/>
      <c r="H15" s="7"/>
    </row>
    <row r="16" spans="1:11" ht="15" customHeight="1" thickBot="1" x14ac:dyDescent="0.3">
      <c r="A16" s="31" t="s">
        <v>34</v>
      </c>
      <c r="B16" s="84"/>
      <c r="C16" s="101"/>
      <c r="D16" s="101"/>
      <c r="E16" s="3" t="s">
        <v>2</v>
      </c>
      <c r="F16" s="3"/>
      <c r="G16" s="61" t="s">
        <v>105</v>
      </c>
      <c r="H16" s="71" t="s">
        <v>106</v>
      </c>
    </row>
    <row r="17" spans="1:10" ht="15" customHeight="1" x14ac:dyDescent="0.25">
      <c r="C17" s="3"/>
      <c r="D17" s="72" t="s">
        <v>115</v>
      </c>
      <c r="E17" s="81"/>
      <c r="F17" s="81" t="e">
        <f>LEFT(#REF!,1)</f>
        <v>#REF!</v>
      </c>
      <c r="G17" s="82"/>
      <c r="H17" s="70" t="s">
        <v>117</v>
      </c>
    </row>
    <row r="18" spans="1:10" ht="15" customHeight="1" x14ac:dyDescent="0.25">
      <c r="C18" s="3">
        <v>1</v>
      </c>
      <c r="D18" s="72" t="s">
        <v>116</v>
      </c>
      <c r="E18" s="82"/>
      <c r="F18" s="81" t="e">
        <f>LEFT(#REF!,1)</f>
        <v>#REF!</v>
      </c>
      <c r="G18" s="82"/>
    </row>
    <row r="19" spans="1:10" ht="15" customHeight="1" x14ac:dyDescent="0.25">
      <c r="C19" s="3">
        <v>2</v>
      </c>
      <c r="D19" s="72" t="s">
        <v>116</v>
      </c>
      <c r="E19" s="82"/>
      <c r="F19" s="81" t="e">
        <f>LEFT(#REF!,1)</f>
        <v>#REF!</v>
      </c>
      <c r="G19" s="82"/>
    </row>
    <row r="20" spans="1:10" ht="15" customHeight="1" x14ac:dyDescent="0.25">
      <c r="C20" s="3">
        <v>3</v>
      </c>
      <c r="D20" s="72" t="s">
        <v>116</v>
      </c>
      <c r="E20" s="82"/>
      <c r="F20" s="81" t="e">
        <f>LEFT(#REF!,1)</f>
        <v>#REF!</v>
      </c>
      <c r="G20" s="82"/>
    </row>
    <row r="21" spans="1:10" ht="15" customHeight="1" x14ac:dyDescent="0.25">
      <c r="C21" s="3">
        <v>4</v>
      </c>
      <c r="D21" s="72" t="s">
        <v>116</v>
      </c>
      <c r="E21" s="82"/>
      <c r="F21" s="81" t="e">
        <f>LEFT(#REF!,1)</f>
        <v>#REF!</v>
      </c>
      <c r="G21" s="82"/>
    </row>
    <row r="22" spans="1:10" ht="15" customHeight="1" x14ac:dyDescent="0.25">
      <c r="C22" s="3">
        <v>5</v>
      </c>
      <c r="D22" s="72" t="s">
        <v>116</v>
      </c>
      <c r="E22" s="82"/>
      <c r="F22" s="81" t="e">
        <f>LEFT(#REF!,1)</f>
        <v>#REF!</v>
      </c>
      <c r="G22" s="82"/>
    </row>
    <row r="23" spans="1:10" ht="15" customHeight="1" x14ac:dyDescent="0.25">
      <c r="C23" s="69">
        <v>6</v>
      </c>
      <c r="D23" s="72" t="s">
        <v>116</v>
      </c>
      <c r="E23" s="82"/>
      <c r="F23" s="81" t="e">
        <f>LEFT(#REF!,1)</f>
        <v>#REF!</v>
      </c>
      <c r="G23" s="82"/>
    </row>
    <row r="24" spans="1:10" ht="15" customHeight="1" x14ac:dyDescent="0.25">
      <c r="C24" s="3">
        <v>7</v>
      </c>
      <c r="D24" s="72" t="s">
        <v>116</v>
      </c>
      <c r="E24" s="82"/>
      <c r="F24" s="81" t="e">
        <f>LEFT(#REF!,1)</f>
        <v>#REF!</v>
      </c>
      <c r="G24" s="82"/>
    </row>
    <row r="25" spans="1:10" ht="30" customHeight="1" x14ac:dyDescent="0.25">
      <c r="C25" s="7"/>
      <c r="D25" s="25"/>
      <c r="E25" s="35"/>
      <c r="F25" s="36"/>
      <c r="G25" s="7"/>
    </row>
    <row r="26" spans="1:10" ht="15" customHeight="1" thickBot="1" x14ac:dyDescent="0.3">
      <c r="A26" s="2" t="s">
        <v>119</v>
      </c>
      <c r="B26" s="68"/>
      <c r="C26" s="67" t="s">
        <v>114</v>
      </c>
      <c r="D26" s="102"/>
      <c r="E26" s="102"/>
      <c r="F26" s="102"/>
      <c r="G26" s="102"/>
      <c r="H26" s="69" t="s">
        <v>100</v>
      </c>
      <c r="I26" s="85"/>
      <c r="J26" s="71" t="s">
        <v>103</v>
      </c>
    </row>
    <row r="27" spans="1:10" ht="5.0999999999999996" customHeight="1" x14ac:dyDescent="0.25">
      <c r="D27" s="67"/>
      <c r="E27" s="67"/>
      <c r="F27" s="7"/>
      <c r="G27" s="7"/>
      <c r="H27" s="7"/>
    </row>
    <row r="28" spans="1:10" ht="15" customHeight="1" thickBot="1" x14ac:dyDescent="0.3">
      <c r="A28" s="67" t="s">
        <v>34</v>
      </c>
      <c r="B28" s="84"/>
      <c r="C28" s="101"/>
      <c r="D28" s="101"/>
      <c r="E28" s="69" t="s">
        <v>2</v>
      </c>
      <c r="F28" s="69"/>
      <c r="G28" s="69" t="s">
        <v>105</v>
      </c>
      <c r="H28" s="71" t="s">
        <v>106</v>
      </c>
    </row>
    <row r="29" spans="1:10" ht="15" customHeight="1" x14ac:dyDescent="0.25">
      <c r="C29" s="69"/>
      <c r="D29" s="72" t="s">
        <v>115</v>
      </c>
      <c r="E29" s="81"/>
      <c r="F29" s="81" t="e">
        <f>LEFT(#REF!,1)</f>
        <v>#REF!</v>
      </c>
      <c r="G29" s="82"/>
      <c r="H29" s="70" t="s">
        <v>117</v>
      </c>
    </row>
    <row r="30" spans="1:10" ht="15" customHeight="1" x14ac:dyDescent="0.25">
      <c r="C30" s="69">
        <v>1</v>
      </c>
      <c r="D30" s="72" t="s">
        <v>116</v>
      </c>
      <c r="E30" s="82"/>
      <c r="F30" s="81" t="e">
        <f>LEFT(#REF!,1)</f>
        <v>#REF!</v>
      </c>
      <c r="G30" s="82"/>
    </row>
    <row r="31" spans="1:10" ht="15" customHeight="1" x14ac:dyDescent="0.25">
      <c r="C31" s="69">
        <v>2</v>
      </c>
      <c r="D31" s="72" t="s">
        <v>116</v>
      </c>
      <c r="E31" s="82"/>
      <c r="F31" s="81" t="e">
        <f>LEFT(#REF!,1)</f>
        <v>#REF!</v>
      </c>
      <c r="G31" s="82"/>
    </row>
    <row r="32" spans="1:10" ht="15" customHeight="1" x14ac:dyDescent="0.25">
      <c r="C32" s="69">
        <v>3</v>
      </c>
      <c r="D32" s="72" t="s">
        <v>116</v>
      </c>
      <c r="E32" s="82"/>
      <c r="F32" s="81" t="e">
        <f>LEFT(#REF!,1)</f>
        <v>#REF!</v>
      </c>
      <c r="G32" s="82"/>
    </row>
    <row r="33" spans="1:10" ht="15" customHeight="1" x14ac:dyDescent="0.25">
      <c r="C33" s="69">
        <v>4</v>
      </c>
      <c r="D33" s="72" t="s">
        <v>116</v>
      </c>
      <c r="E33" s="82"/>
      <c r="F33" s="81" t="e">
        <f>LEFT(#REF!,1)</f>
        <v>#REF!</v>
      </c>
      <c r="G33" s="82"/>
    </row>
    <row r="34" spans="1:10" ht="15" customHeight="1" x14ac:dyDescent="0.25">
      <c r="C34" s="69">
        <v>5</v>
      </c>
      <c r="D34" s="72" t="s">
        <v>116</v>
      </c>
      <c r="E34" s="82"/>
      <c r="F34" s="81" t="e">
        <f>LEFT(#REF!,1)</f>
        <v>#REF!</v>
      </c>
      <c r="G34" s="82"/>
    </row>
    <row r="35" spans="1:10" ht="15" customHeight="1" x14ac:dyDescent="0.25">
      <c r="C35" s="69">
        <v>6</v>
      </c>
      <c r="D35" s="72" t="s">
        <v>116</v>
      </c>
      <c r="E35" s="82"/>
      <c r="F35" s="81" t="e">
        <f>LEFT(#REF!,1)</f>
        <v>#REF!</v>
      </c>
      <c r="G35" s="82"/>
    </row>
    <row r="36" spans="1:10" ht="15" customHeight="1" x14ac:dyDescent="0.25">
      <c r="C36" s="69">
        <v>7</v>
      </c>
      <c r="D36" s="72" t="s">
        <v>116</v>
      </c>
      <c r="E36" s="82"/>
      <c r="F36" s="81" t="e">
        <f>LEFT(#REF!,1)</f>
        <v>#REF!</v>
      </c>
      <c r="G36" s="82"/>
    </row>
    <row r="37" spans="1:10" ht="30" customHeight="1" x14ac:dyDescent="0.25">
      <c r="C37" s="7"/>
      <c r="D37" s="25"/>
      <c r="E37" s="35"/>
      <c r="F37" s="36"/>
      <c r="G37" s="7"/>
    </row>
    <row r="38" spans="1:10" ht="15" customHeight="1" thickBot="1" x14ac:dyDescent="0.3">
      <c r="A38" s="2" t="s">
        <v>120</v>
      </c>
      <c r="B38" s="68"/>
      <c r="C38" s="67" t="s">
        <v>114</v>
      </c>
      <c r="D38" s="102"/>
      <c r="E38" s="102"/>
      <c r="F38" s="102"/>
      <c r="G38" s="102"/>
      <c r="H38" s="69" t="s">
        <v>100</v>
      </c>
      <c r="I38" s="85"/>
      <c r="J38" s="71" t="s">
        <v>103</v>
      </c>
    </row>
    <row r="39" spans="1:10" ht="5.0999999999999996" customHeight="1" x14ac:dyDescent="0.25">
      <c r="D39" s="67"/>
      <c r="E39" s="67"/>
      <c r="F39" s="7"/>
      <c r="G39" s="7"/>
      <c r="H39" s="7"/>
    </row>
    <row r="40" spans="1:10" ht="15" customHeight="1" thickBot="1" x14ac:dyDescent="0.3">
      <c r="A40" s="67" t="s">
        <v>34</v>
      </c>
      <c r="B40" s="84"/>
      <c r="C40" s="101"/>
      <c r="D40" s="101"/>
      <c r="E40" s="69" t="s">
        <v>2</v>
      </c>
      <c r="F40" s="69"/>
      <c r="G40" s="69" t="s">
        <v>105</v>
      </c>
      <c r="H40" s="71" t="s">
        <v>106</v>
      </c>
    </row>
    <row r="41" spans="1:10" ht="15" customHeight="1" x14ac:dyDescent="0.25">
      <c r="C41" s="69"/>
      <c r="D41" s="72" t="s">
        <v>115</v>
      </c>
      <c r="E41" s="81"/>
      <c r="F41" s="81" t="e">
        <f>LEFT(#REF!,1)</f>
        <v>#REF!</v>
      </c>
      <c r="G41" s="82"/>
      <c r="H41" s="70" t="s">
        <v>117</v>
      </c>
    </row>
    <row r="42" spans="1:10" ht="15" customHeight="1" x14ac:dyDescent="0.25">
      <c r="C42" s="69">
        <v>1</v>
      </c>
      <c r="D42" s="72" t="s">
        <v>116</v>
      </c>
      <c r="E42" s="82"/>
      <c r="F42" s="81" t="e">
        <f>LEFT(#REF!,1)</f>
        <v>#REF!</v>
      </c>
      <c r="G42" s="82"/>
    </row>
    <row r="43" spans="1:10" ht="15" customHeight="1" x14ac:dyDescent="0.25">
      <c r="C43" s="69">
        <v>2</v>
      </c>
      <c r="D43" s="72" t="s">
        <v>116</v>
      </c>
      <c r="E43" s="82"/>
      <c r="F43" s="81" t="e">
        <f>LEFT(#REF!,1)</f>
        <v>#REF!</v>
      </c>
      <c r="G43" s="82"/>
    </row>
    <row r="44" spans="1:10" ht="15" customHeight="1" x14ac:dyDescent="0.25">
      <c r="C44" s="69">
        <v>3</v>
      </c>
      <c r="D44" s="72" t="s">
        <v>116</v>
      </c>
      <c r="E44" s="82"/>
      <c r="F44" s="81" t="e">
        <f>LEFT(#REF!,1)</f>
        <v>#REF!</v>
      </c>
      <c r="G44" s="82"/>
    </row>
    <row r="45" spans="1:10" ht="15" customHeight="1" x14ac:dyDescent="0.25">
      <c r="C45" s="69">
        <v>4</v>
      </c>
      <c r="D45" s="72" t="s">
        <v>116</v>
      </c>
      <c r="E45" s="82"/>
      <c r="F45" s="81" t="e">
        <f>LEFT(#REF!,1)</f>
        <v>#REF!</v>
      </c>
      <c r="G45" s="82"/>
    </row>
    <row r="46" spans="1:10" ht="15" customHeight="1" x14ac:dyDescent="0.25">
      <c r="C46" s="69">
        <v>5</v>
      </c>
      <c r="D46" s="72" t="s">
        <v>116</v>
      </c>
      <c r="E46" s="82"/>
      <c r="F46" s="81" t="e">
        <f>LEFT(#REF!,1)</f>
        <v>#REF!</v>
      </c>
      <c r="G46" s="82"/>
    </row>
    <row r="47" spans="1:10" ht="15" customHeight="1" x14ac:dyDescent="0.25">
      <c r="C47" s="69">
        <v>6</v>
      </c>
      <c r="D47" s="72" t="s">
        <v>116</v>
      </c>
      <c r="E47" s="82"/>
      <c r="F47" s="81" t="e">
        <f>LEFT(#REF!,1)</f>
        <v>#REF!</v>
      </c>
      <c r="G47" s="82"/>
    </row>
    <row r="48" spans="1:10" ht="15" customHeight="1" x14ac:dyDescent="0.25">
      <c r="C48" s="69">
        <v>7</v>
      </c>
      <c r="D48" s="72" t="s">
        <v>116</v>
      </c>
      <c r="E48" s="82"/>
      <c r="F48" s="81" t="e">
        <f>LEFT(#REF!,1)</f>
        <v>#REF!</v>
      </c>
      <c r="G48" s="82"/>
    </row>
    <row r="49" spans="2:9" ht="15" customHeight="1" x14ac:dyDescent="0.25"/>
    <row r="50" spans="2:9" ht="15" customHeight="1" x14ac:dyDescent="0.25">
      <c r="B50" s="21" t="s">
        <v>3</v>
      </c>
      <c r="C50" s="22"/>
      <c r="D50" s="22"/>
      <c r="E50" s="22"/>
      <c r="F50" s="22"/>
      <c r="G50" s="22"/>
      <c r="H50" s="22"/>
      <c r="I50" s="23"/>
    </row>
    <row r="51" spans="2:9" ht="15" customHeight="1" x14ac:dyDescent="0.25">
      <c r="B51" s="78" t="s">
        <v>109</v>
      </c>
      <c r="C51" s="31">
        <v>5000</v>
      </c>
      <c r="D51" s="60" t="s">
        <v>107</v>
      </c>
      <c r="E51" s="63">
        <f>COUNTIF($I$14:$I$38,B51)</f>
        <v>0</v>
      </c>
      <c r="F51" s="25"/>
      <c r="G51" s="25" t="s">
        <v>108</v>
      </c>
      <c r="H51" s="25"/>
      <c r="I51" s="26"/>
    </row>
    <row r="52" spans="2:9" ht="15" customHeight="1" x14ac:dyDescent="0.25">
      <c r="B52" s="78" t="s">
        <v>121</v>
      </c>
      <c r="C52" s="31">
        <v>3000</v>
      </c>
      <c r="D52" s="60" t="s">
        <v>107</v>
      </c>
      <c r="E52" s="63">
        <f t="shared" ref="E52:E53" si="0">COUNTIF($I$14:$I$38,B52)</f>
        <v>0</v>
      </c>
      <c r="F52" s="25"/>
      <c r="G52" s="25" t="s">
        <v>108</v>
      </c>
      <c r="H52" s="25"/>
      <c r="I52" s="26"/>
    </row>
    <row r="53" spans="2:9" ht="15" customHeight="1" x14ac:dyDescent="0.25">
      <c r="B53" s="79" t="s">
        <v>110</v>
      </c>
      <c r="C53" s="73">
        <v>3000</v>
      </c>
      <c r="D53" s="74" t="s">
        <v>107</v>
      </c>
      <c r="E53" s="75">
        <f t="shared" si="0"/>
        <v>0</v>
      </c>
      <c r="F53" s="76"/>
      <c r="G53" s="76" t="s">
        <v>108</v>
      </c>
      <c r="H53" s="76"/>
      <c r="I53" s="77"/>
    </row>
    <row r="54" spans="2:9" ht="15" customHeight="1" x14ac:dyDescent="0.25">
      <c r="B54" s="78"/>
      <c r="C54" s="25"/>
      <c r="D54" s="25"/>
      <c r="E54" s="25"/>
      <c r="F54" s="25"/>
      <c r="G54" s="25"/>
      <c r="H54" s="25"/>
      <c r="I54" s="26"/>
    </row>
    <row r="55" spans="2:9" ht="15" customHeight="1" x14ac:dyDescent="0.25">
      <c r="B55" s="80"/>
      <c r="C55" s="28"/>
      <c r="D55" s="28"/>
      <c r="E55" s="32" t="s">
        <v>28</v>
      </c>
      <c r="F55" s="29" t="e">
        <f>VALUE(LEFT(E51,LEN(E51)-1))+VALUE(LEFT(E52,LEN(E52)-1))+VALUE(LEFT(E53,LEN(E53)-1))</f>
        <v>#VALUE!</v>
      </c>
      <c r="G55" s="100">
        <f>(C51*E51)+(C52*E52)+(C53*E53)</f>
        <v>0</v>
      </c>
      <c r="H55" s="91"/>
      <c r="I55" s="30" t="s">
        <v>4</v>
      </c>
    </row>
    <row r="56" spans="2:9" ht="15" customHeight="1" x14ac:dyDescent="0.25"/>
    <row r="57" spans="2:9" ht="15" customHeight="1" x14ac:dyDescent="0.25"/>
    <row r="58" spans="2:9" ht="15" customHeight="1" x14ac:dyDescent="0.25"/>
  </sheetData>
  <sheetProtection sheet="1" objects="1" scenarios="1"/>
  <mergeCells count="20">
    <mergeCell ref="C11:C12"/>
    <mergeCell ref="D11:J12"/>
    <mergeCell ref="C9:C10"/>
    <mergeCell ref="D9:J10"/>
    <mergeCell ref="A1:B1"/>
    <mergeCell ref="A2:B2"/>
    <mergeCell ref="C2:J2"/>
    <mergeCell ref="A3:B3"/>
    <mergeCell ref="A4:B8"/>
    <mergeCell ref="C4:C6"/>
    <mergeCell ref="D5:J6"/>
    <mergeCell ref="C7:C8"/>
    <mergeCell ref="D7:J8"/>
    <mergeCell ref="G55:H55"/>
    <mergeCell ref="C16:D16"/>
    <mergeCell ref="D14:G14"/>
    <mergeCell ref="D26:G26"/>
    <mergeCell ref="C28:D28"/>
    <mergeCell ref="D38:G38"/>
    <mergeCell ref="C40:D40"/>
  </mergeCells>
  <phoneticPr fontId="2"/>
  <dataValidations count="3">
    <dataValidation type="list" allowBlank="1" showInputMessage="1" showErrorMessage="1" sqref="G37 G25" xr:uid="{00000000-0002-0000-0300-000000000000}">
      <formula1>"幼,小1,小2,小3,小4,小5,小6,中1,中2,中3,高1,高2,高3,一般"</formula1>
    </dataValidation>
    <dataValidation type="list" allowBlank="1" showInputMessage="1" showErrorMessage="1" sqref="B16 B28 B40" xr:uid="{00000000-0002-0000-0300-000001000000}">
      <formula1>"男子,女子"</formula1>
    </dataValidation>
    <dataValidation type="list" allowBlank="1" showInputMessage="1" showErrorMessage="1" sqref="I14 I26 I38" xr:uid="{00000000-0002-0000-0300-000002000000}">
      <formula1>"一般,高校生以下"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Sheet4!$A$2:$A$9</xm:f>
          </x14:formula1>
          <xm:sqref>C2:J2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"/>
  <sheetViews>
    <sheetView topLeftCell="B1" workbookViewId="0">
      <selection activeCell="K6" sqref="K6"/>
    </sheetView>
  </sheetViews>
  <sheetFormatPr defaultRowHeight="12.75" x14ac:dyDescent="0.25"/>
  <cols>
    <col min="1" max="1" width="75.06640625" bestFit="1" customWidth="1"/>
    <col min="2" max="2" width="5.265625" bestFit="1" customWidth="1"/>
    <col min="3" max="8" width="3.46484375" customWidth="1"/>
    <col min="9" max="9" width="2.46484375" bestFit="1" customWidth="1"/>
    <col min="10" max="10" width="6.265625" bestFit="1" customWidth="1"/>
    <col min="11" max="11" width="2.46484375" bestFit="1" customWidth="1"/>
    <col min="12" max="12" width="3.46484375" bestFit="1" customWidth="1"/>
    <col min="13" max="13" width="2.46484375" customWidth="1"/>
    <col min="14" max="14" width="3.46484375" bestFit="1" customWidth="1"/>
    <col min="15" max="15" width="3.3984375" bestFit="1" customWidth="1"/>
    <col min="16" max="16" width="2.46484375" bestFit="1" customWidth="1"/>
    <col min="17" max="17" width="6.265625" bestFit="1" customWidth="1"/>
    <col min="18" max="18" width="2.46484375" bestFit="1" customWidth="1"/>
    <col min="19" max="19" width="33.73046875" bestFit="1" customWidth="1"/>
    <col min="20" max="20" width="5.265625" bestFit="1" customWidth="1"/>
    <col min="21" max="26" width="3.46484375" customWidth="1"/>
    <col min="27" max="27" width="2.46484375" bestFit="1" customWidth="1"/>
    <col min="28" max="28" width="3.46484375" customWidth="1"/>
    <col min="29" max="29" width="2.46484375" bestFit="1" customWidth="1"/>
    <col min="30" max="30" width="22.59765625" bestFit="1" customWidth="1"/>
  </cols>
  <sheetData>
    <row r="1" spans="1:30" x14ac:dyDescent="0.25">
      <c r="A1" s="13" t="s">
        <v>9</v>
      </c>
      <c r="B1" s="109" t="s">
        <v>13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112" t="s">
        <v>14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0" x14ac:dyDescent="0.25">
      <c r="A2" s="14" t="s">
        <v>88</v>
      </c>
      <c r="B2" s="9" t="s">
        <v>87</v>
      </c>
      <c r="C2" s="10"/>
      <c r="D2" s="10" t="s">
        <v>10</v>
      </c>
      <c r="E2" s="10"/>
      <c r="F2" s="10" t="s">
        <v>11</v>
      </c>
      <c r="G2" s="10"/>
      <c r="H2" s="10" t="s">
        <v>12</v>
      </c>
      <c r="I2" s="11" t="s">
        <v>15</v>
      </c>
      <c r="J2" s="10" t="s">
        <v>12</v>
      </c>
      <c r="K2" s="10" t="s">
        <v>16</v>
      </c>
      <c r="L2" s="10"/>
      <c r="M2" s="10"/>
      <c r="N2" s="10"/>
      <c r="O2" s="10"/>
      <c r="P2" s="10"/>
      <c r="Q2" s="10"/>
      <c r="R2" s="12"/>
      <c r="S2" s="10" t="str">
        <f t="shared" ref="S2:S9" si="0">B2&amp;C2&amp;D2&amp;E2&amp;F2&amp;G2&amp;H2&amp;I2&amp;J2&amp;K2&amp;L2&amp;M2&amp;N2&amp;O2&amp;P2&amp;Q2&amp;R2</f>
        <v>令和年月日（日）</v>
      </c>
      <c r="T2" s="16" t="s">
        <v>87</v>
      </c>
      <c r="U2" s="17"/>
      <c r="V2" s="17" t="s">
        <v>10</v>
      </c>
      <c r="W2" s="17"/>
      <c r="X2" s="17" t="s">
        <v>11</v>
      </c>
      <c r="Y2" s="17"/>
      <c r="Z2" s="17" t="s">
        <v>12</v>
      </c>
      <c r="AA2" s="18" t="s">
        <v>15</v>
      </c>
      <c r="AB2" s="17" t="s">
        <v>20</v>
      </c>
      <c r="AC2" s="19" t="s">
        <v>16</v>
      </c>
      <c r="AD2" s="14" t="str">
        <f>T2&amp;U2&amp;V2&amp;W2&amp;X2&amp;Y2&amp;Z2&amp;AA2&amp;AB2&amp;AC2</f>
        <v>令和年月日（月）</v>
      </c>
    </row>
    <row r="3" spans="1:30" x14ac:dyDescent="0.25">
      <c r="A3" s="14" t="s">
        <v>89</v>
      </c>
      <c r="B3" s="9" t="s">
        <v>87</v>
      </c>
      <c r="C3" s="10"/>
      <c r="D3" s="10" t="s">
        <v>10</v>
      </c>
      <c r="E3" s="10"/>
      <c r="F3" s="10" t="s">
        <v>11</v>
      </c>
      <c r="G3" s="10"/>
      <c r="H3" s="10" t="s">
        <v>12</v>
      </c>
      <c r="I3" s="11" t="s">
        <v>17</v>
      </c>
      <c r="J3" s="10" t="s">
        <v>12</v>
      </c>
      <c r="K3" s="10" t="s">
        <v>18</v>
      </c>
      <c r="L3" s="10"/>
      <c r="M3" s="10"/>
      <c r="N3" s="10"/>
      <c r="O3" s="10"/>
      <c r="P3" s="10"/>
      <c r="Q3" s="10"/>
      <c r="R3" s="12"/>
      <c r="S3" s="10" t="str">
        <f t="shared" si="0"/>
        <v>令和年月日（日）</v>
      </c>
      <c r="T3" s="9" t="s">
        <v>87</v>
      </c>
      <c r="U3" s="17"/>
      <c r="V3" s="10" t="s">
        <v>10</v>
      </c>
      <c r="W3" s="10"/>
      <c r="X3" s="10" t="s">
        <v>11</v>
      </c>
      <c r="Y3" s="10"/>
      <c r="Z3" s="10" t="s">
        <v>12</v>
      </c>
      <c r="AA3" s="11" t="s">
        <v>17</v>
      </c>
      <c r="AB3" s="10" t="s">
        <v>20</v>
      </c>
      <c r="AC3" s="12" t="s">
        <v>18</v>
      </c>
      <c r="AD3" s="14" t="str">
        <f t="shared" ref="AD3:AD9" si="1">T3&amp;U3&amp;V3&amp;W3&amp;X3&amp;Y3&amp;Z3&amp;AA3&amp;AB3&amp;AC3</f>
        <v>令和年月日（月）</v>
      </c>
    </row>
    <row r="4" spans="1:30" x14ac:dyDescent="0.25">
      <c r="A4" s="14" t="s">
        <v>21</v>
      </c>
      <c r="B4" s="9" t="s">
        <v>87</v>
      </c>
      <c r="C4" s="10">
        <v>2</v>
      </c>
      <c r="D4" s="10" t="s">
        <v>10</v>
      </c>
      <c r="E4" s="10">
        <v>7</v>
      </c>
      <c r="F4" s="10" t="s">
        <v>11</v>
      </c>
      <c r="G4" s="10">
        <v>19</v>
      </c>
      <c r="H4" s="10" t="s">
        <v>12</v>
      </c>
      <c r="I4" s="11" t="s">
        <v>17</v>
      </c>
      <c r="J4" s="10" t="s">
        <v>19</v>
      </c>
      <c r="K4" s="10" t="s">
        <v>18</v>
      </c>
      <c r="L4" s="10"/>
      <c r="M4" s="10"/>
      <c r="N4" s="10"/>
      <c r="O4" s="10"/>
      <c r="P4" s="10"/>
      <c r="Q4" s="10"/>
      <c r="R4" s="12"/>
      <c r="S4" s="10" t="str">
        <f t="shared" si="0"/>
        <v>令和2年7月19日（土）</v>
      </c>
      <c r="T4" s="9" t="s">
        <v>87</v>
      </c>
      <c r="U4" s="17">
        <v>2</v>
      </c>
      <c r="V4" s="10" t="s">
        <v>10</v>
      </c>
      <c r="W4" s="10">
        <v>6</v>
      </c>
      <c r="X4" s="10" t="s">
        <v>11</v>
      </c>
      <c r="Y4" s="10">
        <v>22</v>
      </c>
      <c r="Z4" s="10" t="s">
        <v>12</v>
      </c>
      <c r="AA4" s="11" t="s">
        <v>17</v>
      </c>
      <c r="AB4" s="10" t="s">
        <v>20</v>
      </c>
      <c r="AC4" s="12" t="s">
        <v>18</v>
      </c>
      <c r="AD4" s="14" t="str">
        <f t="shared" si="1"/>
        <v>令和2年6月22日（月）</v>
      </c>
    </row>
    <row r="5" spans="1:30" x14ac:dyDescent="0.25">
      <c r="A5" s="14" t="s">
        <v>22</v>
      </c>
      <c r="B5" s="9" t="s">
        <v>87</v>
      </c>
      <c r="C5" s="10">
        <v>2</v>
      </c>
      <c r="D5" s="10" t="s">
        <v>10</v>
      </c>
      <c r="E5" s="10">
        <v>12</v>
      </c>
      <c r="F5" s="10" t="s">
        <v>11</v>
      </c>
      <c r="G5" s="10">
        <v>19</v>
      </c>
      <c r="H5" s="10" t="s">
        <v>12</v>
      </c>
      <c r="I5" s="11" t="s">
        <v>17</v>
      </c>
      <c r="J5" s="10" t="s">
        <v>19</v>
      </c>
      <c r="K5" s="10" t="s">
        <v>113</v>
      </c>
      <c r="L5" s="10"/>
      <c r="M5" s="10"/>
      <c r="N5" s="10">
        <v>20</v>
      </c>
      <c r="O5" s="10" t="s">
        <v>12</v>
      </c>
      <c r="P5" s="10" t="s">
        <v>104</v>
      </c>
      <c r="Q5" s="10" t="s">
        <v>12</v>
      </c>
      <c r="R5" s="12" t="s">
        <v>112</v>
      </c>
      <c r="S5" s="10" t="str">
        <f t="shared" si="0"/>
        <v>令和2年12月19日（土）男子／20日（日）女子</v>
      </c>
      <c r="T5" s="9" t="s">
        <v>87</v>
      </c>
      <c r="U5" s="17">
        <v>2</v>
      </c>
      <c r="V5" s="10" t="s">
        <v>10</v>
      </c>
      <c r="W5" s="10">
        <v>11</v>
      </c>
      <c r="X5" s="10" t="s">
        <v>11</v>
      </c>
      <c r="Y5" s="10">
        <v>30</v>
      </c>
      <c r="Z5" s="10" t="s">
        <v>12</v>
      </c>
      <c r="AA5" s="11" t="s">
        <v>17</v>
      </c>
      <c r="AB5" s="10" t="s">
        <v>20</v>
      </c>
      <c r="AC5" s="12" t="s">
        <v>18</v>
      </c>
      <c r="AD5" s="14" t="str">
        <f t="shared" si="1"/>
        <v>令和2年11月30日（月）</v>
      </c>
    </row>
    <row r="6" spans="1:30" x14ac:dyDescent="0.25">
      <c r="A6" s="14" t="s">
        <v>23</v>
      </c>
      <c r="B6" s="9" t="s">
        <v>87</v>
      </c>
      <c r="C6" s="10">
        <v>2</v>
      </c>
      <c r="D6" s="10" t="s">
        <v>10</v>
      </c>
      <c r="E6" s="10">
        <v>8</v>
      </c>
      <c r="F6" s="10" t="s">
        <v>11</v>
      </c>
      <c r="G6" s="10">
        <v>29</v>
      </c>
      <c r="H6" s="10" t="s">
        <v>12</v>
      </c>
      <c r="I6" s="11" t="s">
        <v>17</v>
      </c>
      <c r="J6" s="10" t="s">
        <v>19</v>
      </c>
      <c r="K6" s="10" t="s">
        <v>18</v>
      </c>
      <c r="L6" s="10"/>
      <c r="M6" s="10"/>
      <c r="N6" s="10"/>
      <c r="O6" s="10"/>
      <c r="P6" s="10"/>
      <c r="Q6" s="10"/>
      <c r="R6" s="12"/>
      <c r="S6" s="10" t="str">
        <f t="shared" si="0"/>
        <v>令和2年8月29日（土）</v>
      </c>
      <c r="T6" s="9" t="s">
        <v>87</v>
      </c>
      <c r="U6" s="17">
        <v>2</v>
      </c>
      <c r="V6" s="10" t="s">
        <v>10</v>
      </c>
      <c r="W6" s="10">
        <v>8</v>
      </c>
      <c r="X6" s="10" t="s">
        <v>11</v>
      </c>
      <c r="Y6" s="10">
        <v>10</v>
      </c>
      <c r="Z6" s="10" t="s">
        <v>12</v>
      </c>
      <c r="AA6" s="11" t="s">
        <v>17</v>
      </c>
      <c r="AB6" s="10" t="s">
        <v>20</v>
      </c>
      <c r="AC6" s="12" t="s">
        <v>18</v>
      </c>
      <c r="AD6" s="14" t="str">
        <f t="shared" si="1"/>
        <v>令和2年8月10日（月）</v>
      </c>
    </row>
    <row r="7" spans="1:30" x14ac:dyDescent="0.25">
      <c r="A7" s="14" t="s">
        <v>26</v>
      </c>
      <c r="B7" s="9" t="s">
        <v>87</v>
      </c>
      <c r="C7" s="10">
        <v>2</v>
      </c>
      <c r="D7" s="10" t="s">
        <v>10</v>
      </c>
      <c r="E7" s="10">
        <v>10</v>
      </c>
      <c r="F7" s="10" t="s">
        <v>11</v>
      </c>
      <c r="G7" s="10" t="s">
        <v>91</v>
      </c>
      <c r="H7" s="10" t="s">
        <v>12</v>
      </c>
      <c r="I7" s="11" t="s">
        <v>17</v>
      </c>
      <c r="J7" s="10" t="s">
        <v>90</v>
      </c>
      <c r="K7" s="10" t="s">
        <v>18</v>
      </c>
      <c r="L7" s="10">
        <v>11</v>
      </c>
      <c r="M7" s="10" t="s">
        <v>11</v>
      </c>
      <c r="N7" s="10">
        <v>3</v>
      </c>
      <c r="O7" s="10" t="s">
        <v>12</v>
      </c>
      <c r="P7" s="11" t="s">
        <v>15</v>
      </c>
      <c r="Q7" s="10" t="s">
        <v>92</v>
      </c>
      <c r="R7" s="12" t="s">
        <v>16</v>
      </c>
      <c r="S7" s="10" t="str">
        <f>B7&amp;C7&amp;D7&amp;E7&amp;F7&amp;G7&amp;H7&amp;I7&amp;J7&amp;K7&amp;L7&amp;M7&amp;N7&amp;O7&amp;P7&amp;Q7&amp;R7</f>
        <v>令和2年10月17・１８日（土・日）11月3日（祝）</v>
      </c>
      <c r="T7" s="9" t="s">
        <v>87</v>
      </c>
      <c r="U7" s="17">
        <v>2</v>
      </c>
      <c r="V7" s="10" t="s">
        <v>10</v>
      </c>
      <c r="W7" s="10">
        <v>9</v>
      </c>
      <c r="X7" s="10" t="s">
        <v>11</v>
      </c>
      <c r="Y7" s="10">
        <v>28</v>
      </c>
      <c r="Z7" s="10" t="s">
        <v>12</v>
      </c>
      <c r="AA7" s="11" t="s">
        <v>17</v>
      </c>
      <c r="AB7" s="10" t="s">
        <v>20</v>
      </c>
      <c r="AC7" s="12" t="s">
        <v>18</v>
      </c>
      <c r="AD7" s="14" t="str">
        <f t="shared" si="1"/>
        <v>令和2年9月28日（月）</v>
      </c>
    </row>
    <row r="8" spans="1:30" x14ac:dyDescent="0.25">
      <c r="A8" s="14" t="s">
        <v>24</v>
      </c>
      <c r="B8" s="9" t="s">
        <v>87</v>
      </c>
      <c r="C8" s="10">
        <v>2</v>
      </c>
      <c r="D8" s="10" t="s">
        <v>10</v>
      </c>
      <c r="E8" s="10">
        <v>12</v>
      </c>
      <c r="F8" s="10" t="s">
        <v>11</v>
      </c>
      <c r="G8" s="10"/>
      <c r="H8" s="10" t="s">
        <v>12</v>
      </c>
      <c r="I8" s="11" t="s">
        <v>17</v>
      </c>
      <c r="J8" s="10" t="s">
        <v>19</v>
      </c>
      <c r="K8" s="10" t="s">
        <v>18</v>
      </c>
      <c r="L8" s="10"/>
      <c r="M8" s="10"/>
      <c r="N8" s="10"/>
      <c r="O8" s="10" t="s">
        <v>12</v>
      </c>
      <c r="P8" s="11" t="s">
        <v>15</v>
      </c>
      <c r="Q8" s="10" t="s">
        <v>12</v>
      </c>
      <c r="R8" s="12" t="s">
        <v>16</v>
      </c>
      <c r="S8" s="10" t="str">
        <f t="shared" si="0"/>
        <v>令和2年12月日（土）日（日）</v>
      </c>
      <c r="T8" s="9" t="s">
        <v>87</v>
      </c>
      <c r="U8" s="17"/>
      <c r="V8" s="10" t="s">
        <v>10</v>
      </c>
      <c r="W8" s="10"/>
      <c r="X8" s="10" t="s">
        <v>11</v>
      </c>
      <c r="Y8" s="10"/>
      <c r="Z8" s="10" t="s">
        <v>12</v>
      </c>
      <c r="AA8" s="11" t="s">
        <v>17</v>
      </c>
      <c r="AB8" s="10" t="s">
        <v>20</v>
      </c>
      <c r="AC8" s="12" t="s">
        <v>18</v>
      </c>
      <c r="AD8" s="14" t="str">
        <f t="shared" si="1"/>
        <v>令和年月日（月）</v>
      </c>
    </row>
    <row r="9" spans="1:30" x14ac:dyDescent="0.25">
      <c r="A9" s="14" t="s">
        <v>25</v>
      </c>
      <c r="B9" s="9" t="s">
        <v>87</v>
      </c>
      <c r="C9" s="10">
        <v>3</v>
      </c>
      <c r="D9" s="10" t="s">
        <v>10</v>
      </c>
      <c r="E9" s="10">
        <v>3</v>
      </c>
      <c r="F9" s="10" t="s">
        <v>11</v>
      </c>
      <c r="G9" s="10">
        <v>6</v>
      </c>
      <c r="H9" s="10" t="s">
        <v>12</v>
      </c>
      <c r="I9" s="11" t="s">
        <v>17</v>
      </c>
      <c r="J9" s="10" t="s">
        <v>19</v>
      </c>
      <c r="K9" s="10" t="s">
        <v>18</v>
      </c>
      <c r="L9" s="10"/>
      <c r="M9" s="10"/>
      <c r="N9" s="10">
        <v>7</v>
      </c>
      <c r="O9" s="10" t="s">
        <v>12</v>
      </c>
      <c r="P9" s="11" t="s">
        <v>15</v>
      </c>
      <c r="Q9" s="10" t="s">
        <v>12</v>
      </c>
      <c r="R9" s="12" t="s">
        <v>16</v>
      </c>
      <c r="S9" s="10" t="str">
        <f t="shared" si="0"/>
        <v>令和3年3月6日（土）7日（日）</v>
      </c>
      <c r="T9" s="9" t="s">
        <v>87</v>
      </c>
      <c r="U9" s="10">
        <v>3</v>
      </c>
      <c r="V9" s="10" t="s">
        <v>10</v>
      </c>
      <c r="W9" s="10">
        <v>1</v>
      </c>
      <c r="X9" s="10" t="s">
        <v>11</v>
      </c>
      <c r="Y9" s="10">
        <v>25</v>
      </c>
      <c r="Z9" s="10" t="s">
        <v>12</v>
      </c>
      <c r="AA9" s="11" t="s">
        <v>17</v>
      </c>
      <c r="AB9" s="10" t="s">
        <v>20</v>
      </c>
      <c r="AC9" s="12" t="s">
        <v>18</v>
      </c>
      <c r="AD9" s="14" t="str">
        <f t="shared" si="1"/>
        <v>令和3年1月25日（月）</v>
      </c>
    </row>
  </sheetData>
  <mergeCells count="2">
    <mergeCell ref="B1:S1"/>
    <mergeCell ref="T1:AD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</vt:lpstr>
      <vt:lpstr>シングルス</vt:lpstr>
      <vt:lpstr>ダブルス</vt:lpstr>
      <vt:lpstr>団体</vt:lpstr>
      <vt:lpstr>Sheet4</vt:lpstr>
      <vt:lpstr>シングルス!Print_Area</vt:lpstr>
      <vt:lpstr>申込!Print_Area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山梨県教育庁高校教育課</dc:creator>
  <cp:lastModifiedBy>宮澤和彦</cp:lastModifiedBy>
  <cp:lastPrinted>2020-10-29T02:26:46Z</cp:lastPrinted>
  <dcterms:created xsi:type="dcterms:W3CDTF">2017-03-09T03:07:40Z</dcterms:created>
  <dcterms:modified xsi:type="dcterms:W3CDTF">2020-10-29T02:27:19Z</dcterms:modified>
</cp:coreProperties>
</file>