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esktop\2023-01　かいじ大会\"/>
    </mc:Choice>
  </mc:AlternateContent>
  <xr:revisionPtr revIDLastSave="0" documentId="8_{E9074263-B2F2-4526-B9D9-BC2969E9BE18}" xr6:coauthVersionLast="47" xr6:coauthVersionMax="47" xr10:uidLastSave="{00000000-0000-0000-0000-000000000000}"/>
  <bookViews>
    <workbookView xWindow="-110" yWindow="-110" windowWidth="19420" windowHeight="10300"/>
  </bookViews>
  <sheets>
    <sheet name="入力用" sheetId="2" r:id="rId1"/>
    <sheet name="印刷用" sheetId="1" r:id="rId2"/>
    <sheet name="入力サンプル" sheetId="3" r:id="rId3"/>
  </sheets>
  <definedNames>
    <definedName name="_xlnm.Print_Area" localSheetId="0">入力用!$A$1:$D$37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D27" i="3"/>
  <c r="D28" i="2"/>
  <c r="G18" i="1" s="1"/>
  <c r="D27" i="2"/>
  <c r="G17" i="1" s="1"/>
  <c r="C26" i="1"/>
  <c r="C2" i="1"/>
  <c r="E21" i="1"/>
  <c r="E22" i="1"/>
  <c r="E20" i="1"/>
  <c r="D32" i="2"/>
  <c r="G22" i="1" s="1"/>
  <c r="D31" i="2"/>
  <c r="G21" i="1" s="1"/>
  <c r="D30" i="2"/>
  <c r="G20" i="1"/>
  <c r="D25" i="2"/>
  <c r="E16" i="1"/>
  <c r="C25" i="2"/>
  <c r="D16" i="1" s="1"/>
  <c r="D32" i="3"/>
  <c r="D31" i="3"/>
  <c r="D30" i="3"/>
  <c r="D25" i="3"/>
  <c r="C25" i="3"/>
  <c r="C25" i="1"/>
  <c r="A25" i="1" s="1"/>
  <c r="E18" i="1"/>
  <c r="F24" i="1"/>
  <c r="F23" i="1"/>
  <c r="C24" i="1"/>
  <c r="C23" i="1"/>
  <c r="E17" i="1"/>
  <c r="G14" i="1"/>
  <c r="E15" i="1"/>
  <c r="E14" i="1"/>
  <c r="D15" i="1"/>
  <c r="D14" i="1"/>
  <c r="H6" i="1"/>
  <c r="G10" i="1"/>
  <c r="H10" i="1"/>
  <c r="G11" i="1"/>
  <c r="H11" i="1"/>
  <c r="G12" i="1"/>
  <c r="H12" i="1"/>
  <c r="H9" i="1"/>
  <c r="D10" i="1"/>
  <c r="E10" i="1"/>
  <c r="D11" i="1"/>
  <c r="E11" i="1"/>
  <c r="D12" i="1"/>
  <c r="E12" i="1"/>
  <c r="E9" i="1"/>
  <c r="G9" i="1"/>
  <c r="D9" i="1"/>
  <c r="G8" i="1"/>
  <c r="C8" i="1"/>
  <c r="G7" i="1"/>
  <c r="D7" i="1"/>
  <c r="C6" i="1"/>
  <c r="C4" i="1"/>
  <c r="C3" i="1"/>
  <c r="G2" i="1"/>
</calcChain>
</file>

<file path=xl/sharedStrings.xml><?xml version="1.0" encoding="utf-8"?>
<sst xmlns="http://schemas.openxmlformats.org/spreadsheetml/2006/main" count="212" uniqueCount="102">
  <si>
    <t>学校名</t>
    <phoneticPr fontId="1"/>
  </si>
  <si>
    <t>所在地 
(要項送付先)</t>
    <phoneticPr fontId="1"/>
  </si>
  <si>
    <t>主な戦績
(必ず記入を)</t>
    <phoneticPr fontId="1"/>
  </si>
  <si>
    <t>申込責任者</t>
    <phoneticPr fontId="1"/>
  </si>
  <si>
    <t>連絡先</t>
    <phoneticPr fontId="1"/>
  </si>
  <si>
    <t>ＴＥＬ</t>
    <phoneticPr fontId="1"/>
  </si>
  <si>
    <t xml:space="preserve">ＦＡＸ </t>
    <phoneticPr fontId="1"/>
  </si>
  <si>
    <t>監　督</t>
    <phoneticPr fontId="1"/>
  </si>
  <si>
    <t>ｱﾄﾞﾊﾞｲｻﾞｰ</t>
    <phoneticPr fontId="1"/>
  </si>
  <si>
    <t>登録選手</t>
    <phoneticPr fontId="1"/>
  </si>
  <si>
    <t>①</t>
    <phoneticPr fontId="1"/>
  </si>
  <si>
    <t>⑤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</si>
  <si>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</si>
  <si>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</si>
  <si>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</si>
  <si>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</si>
  <si>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</si>
  <si>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</si>
  <si>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大　人</t>
    <phoneticPr fontId="1"/>
  </si>
  <si>
    <t>生　徒</t>
    <phoneticPr fontId="1"/>
  </si>
  <si>
    <t>合　計</t>
    <phoneticPr fontId="1"/>
  </si>
  <si>
    <t>宿泊数</t>
    <rPh sb="0" eb="3">
      <t>シュクハクスウ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</si>
  <si>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</si>
  <si>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</si>
  <si>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宿　泊　料</t>
    <phoneticPr fontId="1"/>
  </si>
  <si>
    <t>※旅館で直接お支払い下さい</t>
    <phoneticPr fontId="1"/>
  </si>
  <si>
    <t>人＝</t>
    <phoneticPr fontId="1"/>
  </si>
  <si>
    <t>（懇親会参加者）</t>
    <phoneticPr fontId="1"/>
  </si>
  <si>
    <t>弁当(飲み物付)</t>
    <phoneticPr fontId="1"/>
  </si>
  <si>
    <t>申し込み</t>
    <phoneticPr fontId="1"/>
  </si>
  <si>
    <t>個＝</t>
    <phoneticPr fontId="1"/>
  </si>
  <si>
    <t xml:space="preserve">懇親会参加申し込み </t>
    <phoneticPr fontId="1"/>
  </si>
  <si>
    <t>４０００円　×</t>
    <phoneticPr fontId="1"/>
  </si>
  <si>
    <t xml:space="preserve">通信欄 </t>
    <phoneticPr fontId="1"/>
  </si>
  <si>
    <r>
      <t></t>
    </r>
    <r>
      <rPr>
        <sz val="11"/>
        <color indexed="8"/>
        <rFont val="ＭＳ Ｐゴシック"/>
        <family val="3"/>
        <charset val="128"/>
      </rPr>
      <t>　携　帯</t>
    </r>
    <phoneticPr fontId="1"/>
  </si>
  <si>
    <t>1月29日　７００円　×</t>
    <rPh sb="1" eb="2">
      <t>ガツ</t>
    </rPh>
    <rPh sb="4" eb="5">
      <t>ニチ</t>
    </rPh>
    <phoneticPr fontId="1"/>
  </si>
  <si>
    <t>1月30日　７００円　×</t>
    <rPh sb="1" eb="2">
      <t>ガツ</t>
    </rPh>
    <rPh sb="4" eb="5">
      <t>ニチ</t>
    </rPh>
    <phoneticPr fontId="1"/>
  </si>
  <si>
    <t>男女</t>
    <rPh sb="0" eb="2">
      <t>ダンジョ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</si>
  <si>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</si>
  <si>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</si>
  <si>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所在地 
(要項送付先)</t>
    <phoneticPr fontId="1"/>
  </si>
  <si>
    <t>学年</t>
    <rPh sb="0" eb="2">
      <t>ガクネン</t>
    </rPh>
    <phoneticPr fontId="1"/>
  </si>
  <si>
    <t>携帯</t>
    <phoneticPr fontId="1"/>
  </si>
  <si>
    <t>〒</t>
    <phoneticPr fontId="1"/>
  </si>
  <si>
    <t>監　督　氏　名</t>
    <rPh sb="4" eb="5">
      <t>シ</t>
    </rPh>
    <rPh sb="6" eb="7">
      <t>メイ</t>
    </rPh>
    <phoneticPr fontId="1"/>
  </si>
  <si>
    <t>ｱﾄﾞﾊﾞｲｻﾞｰ氏名</t>
    <rPh sb="9" eb="11">
      <t>シメイ</t>
    </rPh>
    <phoneticPr fontId="1"/>
  </si>
  <si>
    <t>交通手段(選択）</t>
    <rPh sb="5" eb="7">
      <t>センタク</t>
    </rPh>
    <phoneticPr fontId="1"/>
  </si>
  <si>
    <t>　　その他の場合の内容</t>
    <rPh sb="4" eb="5">
      <t>タ</t>
    </rPh>
    <rPh sb="6" eb="8">
      <t>バアイ</t>
    </rPh>
    <rPh sb="9" eb="11">
      <t>ナイヨウ</t>
    </rPh>
    <phoneticPr fontId="1"/>
  </si>
  <si>
    <t>懇親会参加者名</t>
    <rPh sb="0" eb="3">
      <t>コンシンカイ</t>
    </rPh>
    <rPh sb="3" eb="7">
      <t>サンカシャメイ</t>
    </rPh>
    <phoneticPr fontId="1"/>
  </si>
  <si>
    <t>懇親会参加
申し込み人数</t>
    <rPh sb="10" eb="12">
      <t>ニンズウ</t>
    </rPh>
    <phoneticPr fontId="1"/>
  </si>
  <si>
    <t>男子人数</t>
    <rPh sb="0" eb="2">
      <t>ダンシ</t>
    </rPh>
    <rPh sb="2" eb="4">
      <t>ニンズウ</t>
    </rPh>
    <phoneticPr fontId="1"/>
  </si>
  <si>
    <t>女子人数</t>
    <rPh sb="0" eb="2">
      <t>ジョシ</t>
    </rPh>
    <rPh sb="2" eb="4">
      <t>ニンズウ</t>
    </rPh>
    <phoneticPr fontId="1"/>
  </si>
  <si>
    <t>備考欄（内訳等）</t>
    <rPh sb="0" eb="3">
      <t>ビコウラン</t>
    </rPh>
    <rPh sb="4" eb="6">
      <t>ウチワケ</t>
    </rPh>
    <rPh sb="6" eb="7">
      <t>トウ</t>
    </rPh>
    <phoneticPr fontId="1"/>
  </si>
  <si>
    <t>男子　　女子</t>
    <rPh sb="0" eb="2">
      <t>ダンシ</t>
    </rPh>
    <rPh sb="4" eb="6">
      <t>ジョシ</t>
    </rPh>
    <phoneticPr fontId="1"/>
  </si>
  <si>
    <t>400-0503</t>
    <phoneticPr fontId="1"/>
  </si>
  <si>
    <t>山梨県南巨摩郡富士川町天神中條９１１－１</t>
    <rPh sb="0" eb="3">
      <t>ヤマナシケン</t>
    </rPh>
    <rPh sb="3" eb="7">
      <t>ミナミコマグン</t>
    </rPh>
    <rPh sb="7" eb="11">
      <t>フジカワチョウ</t>
    </rPh>
    <rPh sb="11" eb="13">
      <t>テンジン</t>
    </rPh>
    <rPh sb="13" eb="15">
      <t>ナカジョウ</t>
    </rPh>
    <phoneticPr fontId="1"/>
  </si>
  <si>
    <t>０５５６－２２－２１９５</t>
    <phoneticPr fontId="1"/>
  </si>
  <si>
    <t>０５５６－２２－８４４８</t>
    <phoneticPr fontId="1"/>
  </si>
  <si>
    <t>（　　年）</t>
    <rPh sb="3" eb="4">
      <t>ネン</t>
    </rPh>
    <phoneticPr fontId="1"/>
  </si>
  <si>
    <t>円</t>
    <rPh sb="0" eb="1">
      <t>エン</t>
    </rPh>
    <phoneticPr fontId="1"/>
  </si>
  <si>
    <t>４０００円　×　　</t>
    <phoneticPr fontId="1"/>
  </si>
  <si>
    <t>備考欄(内訳等）</t>
    <rPh sb="0" eb="3">
      <t>ビコウラン</t>
    </rPh>
    <rPh sb="4" eb="6">
      <t>ウチワケ</t>
    </rPh>
    <rPh sb="6" eb="7">
      <t>トウ</t>
    </rPh>
    <phoneticPr fontId="1"/>
  </si>
  <si>
    <t>(中学2年）</t>
    <rPh sb="1" eb="3">
      <t>チュウガク</t>
    </rPh>
    <rPh sb="4" eb="5">
      <t>ネン</t>
    </rPh>
    <phoneticPr fontId="1"/>
  </si>
  <si>
    <t>(中学1年）</t>
    <rPh sb="1" eb="3">
      <t>チュウガク</t>
    </rPh>
    <rPh sb="4" eb="5">
      <t>ネン</t>
    </rPh>
    <phoneticPr fontId="1"/>
  </si>
  <si>
    <t>(小学6年）</t>
    <rPh sb="1" eb="2">
      <t>ショウ</t>
    </rPh>
    <rPh sb="2" eb="3">
      <t>ガク</t>
    </rPh>
    <rPh sb="4" eb="5">
      <t>ネン</t>
    </rPh>
    <phoneticPr fontId="1"/>
  </si>
  <si>
    <t>電車</t>
    <rPh sb="0" eb="2">
      <t>デンシャ</t>
    </rPh>
    <phoneticPr fontId="1"/>
  </si>
  <si>
    <t>バス</t>
    <phoneticPr fontId="1"/>
  </si>
  <si>
    <t>自動車</t>
    <rPh sb="0" eb="3">
      <t>ジドウシャ</t>
    </rPh>
    <phoneticPr fontId="1"/>
  </si>
  <si>
    <t>その他</t>
    <rPh sb="2" eb="3">
      <t>タ</t>
    </rPh>
    <phoneticPr fontId="1"/>
  </si>
  <si>
    <t>電　車       バ　ス        自動車        その他(　　　　　　)</t>
  </si>
  <si>
    <t>富士川町立増穂中学校</t>
    <rPh sb="0" eb="3">
      <t>フジカワ</t>
    </rPh>
    <rPh sb="3" eb="5">
      <t>チョウリツ</t>
    </rPh>
    <rPh sb="5" eb="7">
      <t>マスホ</t>
    </rPh>
    <rPh sb="7" eb="10">
      <t>チュウガッコウ</t>
    </rPh>
    <phoneticPr fontId="1"/>
  </si>
  <si>
    <t>大人男子２は監督・アドバイザー
女子は保護者</t>
    <rPh sb="0" eb="2">
      <t>オトナ</t>
    </rPh>
    <rPh sb="2" eb="4">
      <t>ダンシ</t>
    </rPh>
    <rPh sb="6" eb="8">
      <t>カントク</t>
    </rPh>
    <rPh sb="16" eb="18">
      <t>ジョシ</t>
    </rPh>
    <rPh sb="19" eb="22">
      <t>ホゴシャ</t>
    </rPh>
    <phoneticPr fontId="3"/>
  </si>
  <si>
    <t>電　車       バ　ス        自動車        その他(　　　　　　)</t>
    <phoneticPr fontId="3"/>
  </si>
  <si>
    <t xml:space="preserve"> うぐいす色のセルは選択してください。白のセルは入力してください。セルからはみ出してもかまいません。</t>
    <rPh sb="5" eb="6">
      <t>イロ</t>
    </rPh>
    <rPh sb="10" eb="12">
      <t>センタク</t>
    </rPh>
    <rPh sb="19" eb="20">
      <t>シロ</t>
    </rPh>
    <rPh sb="24" eb="26">
      <t>ニュウリョク</t>
    </rPh>
    <rPh sb="39" eb="40">
      <t>ダ</t>
    </rPh>
    <phoneticPr fontId="1"/>
  </si>
  <si>
    <t>入力サンプル</t>
    <rPh sb="0" eb="2">
      <t>ニュウリョク</t>
    </rPh>
    <phoneticPr fontId="3"/>
  </si>
  <si>
    <t>０９０－××××－◎◎◎◎</t>
    <phoneticPr fontId="1"/>
  </si>
  <si>
    <t>富士川一郎</t>
    <rPh sb="0" eb="3">
      <t>フジカワ</t>
    </rPh>
    <rPh sb="3" eb="5">
      <t>イチロウ</t>
    </rPh>
    <phoneticPr fontId="1"/>
  </si>
  <si>
    <t>富士川二郎</t>
    <rPh sb="0" eb="3">
      <t>フジカワ</t>
    </rPh>
    <rPh sb="3" eb="5">
      <t>ジロウ</t>
    </rPh>
    <phoneticPr fontId="1"/>
  </si>
  <si>
    <t>南巨摩郡太</t>
    <rPh sb="0" eb="3">
      <t>ミナミコマ</t>
    </rPh>
    <rPh sb="3" eb="4">
      <t>グン</t>
    </rPh>
    <rPh sb="4" eb="5">
      <t>タ</t>
    </rPh>
    <phoneticPr fontId="1"/>
  </si>
  <si>
    <t>山梨県太郎</t>
    <rPh sb="0" eb="2">
      <t>ヤマナシ</t>
    </rPh>
    <rPh sb="2" eb="3">
      <t>ケン</t>
    </rPh>
    <rPh sb="3" eb="5">
      <t>タロウ</t>
    </rPh>
    <phoneticPr fontId="1"/>
  </si>
  <si>
    <t>富士川町男</t>
    <rPh sb="0" eb="3">
      <t>フジカワ</t>
    </rPh>
    <rPh sb="3" eb="4">
      <t>マチ</t>
    </rPh>
    <rPh sb="4" eb="5">
      <t>オ</t>
    </rPh>
    <phoneticPr fontId="1"/>
  </si>
  <si>
    <t>徒歩</t>
    <rPh sb="0" eb="2">
      <t>トホ</t>
    </rPh>
    <phoneticPr fontId="1"/>
  </si>
  <si>
    <t>山梨県新人卓球大会ベスト４
山梨県新人交流大会1位
峡南支部新人戦1位</t>
    <rPh sb="0" eb="3">
      <t>ヤマナシケン</t>
    </rPh>
    <rPh sb="3" eb="5">
      <t>シンジン</t>
    </rPh>
    <rPh sb="5" eb="7">
      <t>タッキュウ</t>
    </rPh>
    <rPh sb="7" eb="9">
      <t>タイカイ</t>
    </rPh>
    <rPh sb="14" eb="17">
      <t>ヤマナシケン</t>
    </rPh>
    <rPh sb="17" eb="19">
      <t>シンジン</t>
    </rPh>
    <rPh sb="19" eb="21">
      <t>コウリュウ</t>
    </rPh>
    <rPh sb="21" eb="23">
      <t>タイカイ</t>
    </rPh>
    <rPh sb="24" eb="25">
      <t>イ</t>
    </rPh>
    <rPh sb="26" eb="28">
      <t>キョウナン</t>
    </rPh>
    <rPh sb="28" eb="30">
      <t>シブ</t>
    </rPh>
    <rPh sb="30" eb="33">
      <t>シンジンセン</t>
    </rPh>
    <rPh sb="34" eb="35">
      <t>イ</t>
    </rPh>
    <phoneticPr fontId="1"/>
  </si>
  <si>
    <t>増穂卓朗</t>
    <rPh sb="0" eb="2">
      <t>マスホ</t>
    </rPh>
    <rPh sb="2" eb="4">
      <t>タクロウ</t>
    </rPh>
    <phoneticPr fontId="1"/>
  </si>
  <si>
    <t>増穂太郎</t>
    <rPh sb="0" eb="2">
      <t>マスホ</t>
    </rPh>
    <rPh sb="2" eb="4">
      <t>タロウ</t>
    </rPh>
    <phoneticPr fontId="1"/>
  </si>
  <si>
    <t>増穂二郎</t>
    <rPh sb="0" eb="2">
      <t>マスホ</t>
    </rPh>
    <rPh sb="2" eb="4">
      <t>ジロウ</t>
    </rPh>
    <phoneticPr fontId="1"/>
  </si>
  <si>
    <t>中條　天</t>
    <rPh sb="0" eb="2">
      <t>ナカジョウ</t>
    </rPh>
    <rPh sb="3" eb="4">
      <t>テン</t>
    </rPh>
    <phoneticPr fontId="1"/>
  </si>
  <si>
    <t>梨　増穂</t>
    <rPh sb="0" eb="1">
      <t>ナシ</t>
    </rPh>
    <rPh sb="2" eb="4">
      <t>マスホ</t>
    </rPh>
    <phoneticPr fontId="1"/>
  </si>
  <si>
    <t>男女出場しますので、同宿でお願いします。</t>
    <rPh sb="0" eb="2">
      <t>ダンジョ</t>
    </rPh>
    <rPh sb="2" eb="4">
      <t>シュツジョウ</t>
    </rPh>
    <rPh sb="10" eb="12">
      <t>ドウシュク</t>
    </rPh>
    <rPh sb="14" eb="15">
      <t>ネガ</t>
    </rPh>
    <phoneticPr fontId="1"/>
  </si>
  <si>
    <t>(懇親会参加者名)</t>
    <rPh sb="1" eb="4">
      <t>コンシンカイ</t>
    </rPh>
    <phoneticPr fontId="1"/>
  </si>
  <si>
    <t>　　大　　　人</t>
    <phoneticPr fontId="1"/>
  </si>
  <si>
    <t>　　生　　　徒</t>
    <phoneticPr fontId="1"/>
  </si>
  <si>
    <t>　　合　　　計</t>
    <phoneticPr fontId="1"/>
  </si>
  <si>
    <t>1日目　７００円　×</t>
    <rPh sb="1" eb="2">
      <t>ニチ</t>
    </rPh>
    <rPh sb="2" eb="3">
      <t>メ</t>
    </rPh>
    <phoneticPr fontId="1"/>
  </si>
  <si>
    <t>２日目　７００円　×</t>
    <rPh sb="1" eb="2">
      <t>ニチ</t>
    </rPh>
    <rPh sb="2" eb="3">
      <t>メ</t>
    </rPh>
    <phoneticPr fontId="1"/>
  </si>
  <si>
    <t>１日目　７００円　×</t>
    <rPh sb="1" eb="3">
      <t>ニチメ</t>
    </rPh>
    <phoneticPr fontId="1"/>
  </si>
  <si>
    <t>２日目　７００円　×</t>
    <rPh sb="1" eb="3">
      <t>ニチメ</t>
    </rPh>
    <phoneticPr fontId="1"/>
  </si>
  <si>
    <t xml:space="preserve">(組み合わせの参考にします。県新人大会が未実施の場合は見込で。)  </t>
    <rPh sb="1" eb="2">
      <t>ク</t>
    </rPh>
    <rPh sb="3" eb="4">
      <t>ア</t>
    </rPh>
    <rPh sb="7" eb="9">
      <t>サンコウ</t>
    </rPh>
    <phoneticPr fontId="1"/>
  </si>
  <si>
    <t xml:space="preserve">主な戦績(必ず記入を)
(組み合わせの参考にします。県新人大会が未実施の場合は見込で。)  </t>
    <rPh sb="13" eb="14">
      <t>ク</t>
    </rPh>
    <rPh sb="15" eb="16">
      <t>ア</t>
    </rPh>
    <rPh sb="19" eb="21">
      <t>サンコウ</t>
    </rPh>
    <phoneticPr fontId="1"/>
  </si>
  <si>
    <t>令和５年度　第４４回かいじ関東近都県中学交流卓球大会参加申込書</t>
    <rPh sb="0" eb="2">
      <t>レイワ</t>
    </rPh>
    <rPh sb="3" eb="4">
      <t>ネン</t>
    </rPh>
    <phoneticPr fontId="1"/>
  </si>
  <si>
    <t>７５００円　×</t>
    <phoneticPr fontId="1"/>
  </si>
  <si>
    <t>６０００円　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</si>
</sst>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&quot;人＝&quot;"/>
    <numFmt numFmtId="179" formatCode="0&quot;個＝&quot;"/>
    <numFmt numFmtId="181" formatCode="_ * #,##0_ &quot;円&quot;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JustUnitMark"/>
      <charset val="2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5" fillId="0" borderId="5" xfId="0" applyFont="1" applyBorder="1">
      <alignment vertical="center"/>
    </xf>
    <xf numFmtId="0" fontId="0" fillId="0" borderId="12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 shrinkToFit="1"/>
    </xf>
    <xf numFmtId="0" fontId="0" fillId="0" borderId="0" xfId="0" applyBorder="1">
      <alignment vertical="center"/>
    </xf>
    <xf numFmtId="0" fontId="0" fillId="3" borderId="5" xfId="0" applyFill="1" applyBorder="1">
      <alignment vertical="center"/>
    </xf>
    <xf numFmtId="0" fontId="0" fillId="3" borderId="11" xfId="0" applyFill="1" applyBorder="1" applyAlignment="1">
      <alignment vertical="center" wrapText="1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181" fontId="0" fillId="3" borderId="1" xfId="0" applyNumberFormat="1" applyFill="1" applyBorder="1" applyAlignment="1">
      <alignment horizontal="right" vertical="center"/>
    </xf>
    <xf numFmtId="181" fontId="0" fillId="3" borderId="10" xfId="0" applyNumberFormat="1" applyFill="1" applyBorder="1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right" vertical="center"/>
      <protection locked="0"/>
    </xf>
    <xf numFmtId="178" fontId="0" fillId="0" borderId="10" xfId="0" applyNumberFormat="1" applyBorder="1" applyAlignment="1" applyProtection="1">
      <alignment horizontal="right" vertical="center"/>
      <protection locked="0"/>
    </xf>
    <xf numFmtId="179" fontId="0" fillId="0" borderId="1" xfId="0" applyNumberFormat="1" applyBorder="1" applyAlignment="1" applyProtection="1">
      <alignment horizontal="right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0" fillId="5" borderId="0" xfId="0" applyFill="1">
      <alignment vertical="center"/>
    </xf>
    <xf numFmtId="0" fontId="0" fillId="5" borderId="0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5" borderId="0" xfId="0" applyFont="1" applyFill="1">
      <alignment vertical="center"/>
    </xf>
    <xf numFmtId="49" fontId="0" fillId="0" borderId="1" xfId="0" applyNumberFormat="1" applyBorder="1" applyProtection="1">
      <alignment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81" fontId="0" fillId="3" borderId="5" xfId="0" applyNumberFormat="1" applyFill="1" applyBorder="1" applyAlignment="1">
      <alignment horizontal="right" vertical="center"/>
    </xf>
    <xf numFmtId="181" fontId="0" fillId="3" borderId="12" xfId="0" applyNumberFormat="1" applyFill="1" applyBorder="1" applyAlignment="1">
      <alignment horizontal="right" vertical="center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>
      <alignment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 indent="1"/>
      <protection locked="0"/>
    </xf>
    <xf numFmtId="0" fontId="0" fillId="0" borderId="5" xfId="0" applyBorder="1" applyAlignment="1" applyProtection="1">
      <alignment horizontal="right" vertical="center" indent="1"/>
      <protection locked="0"/>
    </xf>
    <xf numFmtId="0" fontId="0" fillId="3" borderId="1" xfId="0" applyFill="1" applyBorder="1" applyAlignment="1">
      <alignment horizontal="right" vertical="center" indent="1"/>
    </xf>
    <xf numFmtId="0" fontId="0" fillId="3" borderId="5" xfId="0" applyFill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7" xfId="0" applyBorder="1" applyAlignment="1"/>
    <xf numFmtId="0" fontId="0" fillId="0" borderId="7" xfId="0" applyBorder="1" applyAlignment="1">
      <alignment horizontal="right"/>
    </xf>
    <xf numFmtId="0" fontId="0" fillId="0" borderId="12" xfId="0" applyBorder="1" applyAlignment="1"/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0" sqref="C30"/>
    </sheetView>
  </sheetViews>
  <sheetFormatPr defaultRowHeight="13"/>
  <cols>
    <col min="1" max="1" width="13.6328125" customWidth="1"/>
    <col min="2" max="2" width="18.26953125" customWidth="1"/>
    <col min="3" max="4" width="25" customWidth="1"/>
    <col min="5" max="5" width="27.90625" customWidth="1"/>
    <col min="6" max="6" width="61.36328125" customWidth="1"/>
    <col min="7" max="15" width="0" hidden="1" customWidth="1"/>
  </cols>
  <sheetData>
    <row r="1" spans="1:12" ht="21" customHeight="1">
      <c r="A1" s="52" t="s">
        <v>73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5" customHeight="1">
      <c r="A2" s="73" t="s">
        <v>0</v>
      </c>
      <c r="B2" s="74"/>
      <c r="C2" s="34"/>
      <c r="D2" s="31"/>
      <c r="E2" s="46"/>
      <c r="F2" s="46"/>
      <c r="G2" s="46"/>
      <c r="H2" s="46"/>
      <c r="I2" s="46"/>
      <c r="J2" s="46"/>
      <c r="K2" s="46"/>
      <c r="L2" s="46"/>
    </row>
    <row r="3" spans="1:12" ht="15" customHeight="1">
      <c r="A3" s="73" t="s">
        <v>37</v>
      </c>
      <c r="B3" s="74"/>
      <c r="C3" s="35" t="s">
        <v>53</v>
      </c>
      <c r="D3" s="31"/>
      <c r="E3" s="46"/>
      <c r="F3" s="46"/>
      <c r="G3" s="46" t="s">
        <v>22</v>
      </c>
      <c r="H3" s="46" t="s">
        <v>62</v>
      </c>
      <c r="I3" s="46" t="s">
        <v>65</v>
      </c>
      <c r="J3" s="46"/>
      <c r="K3" s="46"/>
      <c r="L3" s="46"/>
    </row>
    <row r="4" spans="1:12" ht="15" customHeight="1">
      <c r="A4" s="85" t="s">
        <v>40</v>
      </c>
      <c r="B4" s="11" t="s">
        <v>43</v>
      </c>
      <c r="C4" s="34"/>
      <c r="D4" s="31"/>
      <c r="E4" s="46"/>
      <c r="F4" s="46"/>
      <c r="G4" s="46" t="s">
        <v>23</v>
      </c>
      <c r="H4" s="46" t="s">
        <v>63</v>
      </c>
      <c r="I4" s="46" t="s">
        <v>66</v>
      </c>
      <c r="J4" s="46"/>
      <c r="K4" s="46"/>
      <c r="L4" s="46"/>
    </row>
    <row r="5" spans="1:12" ht="15" customHeight="1">
      <c r="A5" s="72"/>
      <c r="B5" s="11" t="s">
        <v>38</v>
      </c>
      <c r="C5" s="34"/>
      <c r="D5" s="31"/>
      <c r="E5" s="46"/>
      <c r="F5" s="46"/>
      <c r="G5" s="46" t="s">
        <v>53</v>
      </c>
      <c r="H5" s="46" t="s">
        <v>64</v>
      </c>
      <c r="I5" s="46" t="s">
        <v>67</v>
      </c>
      <c r="J5" s="46"/>
      <c r="K5" s="46"/>
      <c r="L5" s="46"/>
    </row>
    <row r="6" spans="1:12" ht="43.5" customHeight="1">
      <c r="A6" s="87" t="s">
        <v>98</v>
      </c>
      <c r="B6" s="88"/>
      <c r="C6" s="61"/>
      <c r="D6" s="31"/>
      <c r="E6" s="46"/>
      <c r="F6" s="46"/>
      <c r="G6" s="46"/>
      <c r="H6" s="46" t="s">
        <v>58</v>
      </c>
      <c r="I6" s="46" t="s">
        <v>68</v>
      </c>
      <c r="J6" s="46"/>
      <c r="K6" s="46"/>
      <c r="L6" s="46"/>
    </row>
    <row r="7" spans="1:12" ht="15" customHeight="1">
      <c r="A7" s="75" t="s">
        <v>3</v>
      </c>
      <c r="B7" s="11" t="s">
        <v>39</v>
      </c>
      <c r="C7" s="34"/>
      <c r="D7" s="31"/>
      <c r="E7" s="46"/>
      <c r="F7" s="46"/>
      <c r="G7" s="46"/>
      <c r="H7" s="46"/>
      <c r="I7" s="47" t="s">
        <v>69</v>
      </c>
      <c r="J7" s="46"/>
      <c r="K7" s="46"/>
      <c r="L7" s="46"/>
    </row>
    <row r="8" spans="1:12" ht="15" customHeight="1">
      <c r="A8" s="77"/>
      <c r="B8" s="12" t="s">
        <v>42</v>
      </c>
      <c r="C8" s="36"/>
      <c r="D8" s="31"/>
      <c r="E8" s="46"/>
      <c r="F8" s="46"/>
      <c r="G8" s="46"/>
      <c r="H8" s="46"/>
      <c r="I8" s="46"/>
      <c r="J8" s="46"/>
      <c r="K8" s="46"/>
      <c r="L8" s="46"/>
    </row>
    <row r="9" spans="1:12" ht="15" customHeight="1">
      <c r="A9" s="79" t="s">
        <v>4</v>
      </c>
      <c r="B9" s="48" t="s">
        <v>5</v>
      </c>
      <c r="C9" s="36"/>
      <c r="D9" s="31"/>
      <c r="E9" s="46"/>
      <c r="F9" s="46"/>
      <c r="G9" s="46"/>
      <c r="H9" s="46"/>
      <c r="I9" s="46"/>
      <c r="J9" s="46"/>
      <c r="K9" s="46"/>
      <c r="L9" s="46"/>
    </row>
    <row r="10" spans="1:12" ht="15" customHeight="1">
      <c r="A10" s="81"/>
      <c r="B10" s="48" t="s">
        <v>6</v>
      </c>
      <c r="C10" s="36"/>
      <c r="D10" s="31"/>
      <c r="E10" s="46"/>
      <c r="F10" s="46"/>
      <c r="G10" s="46"/>
      <c r="H10" s="46"/>
      <c r="I10" s="46"/>
      <c r="J10" s="46"/>
      <c r="K10" s="46"/>
      <c r="L10" s="46"/>
    </row>
    <row r="11" spans="1:12" ht="15" customHeight="1">
      <c r="A11" s="73" t="s">
        <v>44</v>
      </c>
      <c r="B11" s="74"/>
      <c r="C11" s="37"/>
      <c r="D11" s="58"/>
      <c r="E11" s="46"/>
      <c r="F11" s="46"/>
      <c r="G11" s="46"/>
      <c r="H11" s="46"/>
      <c r="I11" s="46"/>
      <c r="J11" s="46"/>
      <c r="K11" s="46"/>
      <c r="L11" s="46"/>
    </row>
    <row r="12" spans="1:12" ht="15" customHeight="1">
      <c r="A12" s="73" t="s">
        <v>45</v>
      </c>
      <c r="B12" s="86"/>
      <c r="C12" s="37"/>
      <c r="D12" s="58"/>
      <c r="E12" s="46"/>
      <c r="F12" s="46"/>
      <c r="G12" s="46"/>
      <c r="H12" s="46"/>
      <c r="I12" s="46"/>
      <c r="J12" s="46"/>
      <c r="K12" s="46"/>
      <c r="L12" s="46"/>
    </row>
    <row r="13" spans="1:12" ht="15" customHeight="1">
      <c r="A13" s="79" t="s">
        <v>9</v>
      </c>
      <c r="B13" s="13"/>
      <c r="C13" s="10" t="s">
        <v>39</v>
      </c>
      <c r="D13" s="10" t="s">
        <v>41</v>
      </c>
      <c r="E13" s="46"/>
      <c r="F13" s="46"/>
      <c r="G13" s="46"/>
      <c r="H13" s="46"/>
      <c r="I13" s="46"/>
      <c r="J13" s="46"/>
      <c r="K13" s="46"/>
      <c r="L13" s="46"/>
    </row>
    <row r="14" spans="1:12" ht="15" customHeight="1">
      <c r="A14" s="80"/>
      <c r="B14" s="48" t="s">
        <v>10</v>
      </c>
      <c r="C14" s="45"/>
      <c r="D14" s="39" t="s">
        <v>58</v>
      </c>
      <c r="E14" s="46"/>
      <c r="F14" s="46"/>
      <c r="G14" s="46"/>
      <c r="H14" s="46"/>
      <c r="I14" s="46"/>
      <c r="J14" s="46"/>
      <c r="K14" s="46"/>
      <c r="L14" s="46"/>
    </row>
    <row r="15" spans="1:12" ht="15" customHeight="1">
      <c r="A15" s="80"/>
      <c r="B15" s="48" t="s">
        <v>12</v>
      </c>
      <c r="C15" s="45"/>
      <c r="D15" s="39" t="s">
        <v>58</v>
      </c>
      <c r="E15" s="46"/>
      <c r="F15" s="46"/>
      <c r="G15" s="46"/>
      <c r="H15" s="46"/>
      <c r="I15" s="46"/>
      <c r="J15" s="46"/>
      <c r="K15" s="46"/>
      <c r="L15" s="46"/>
    </row>
    <row r="16" spans="1:12" ht="15" customHeight="1">
      <c r="A16" s="80"/>
      <c r="B16" s="48" t="s">
        <v>13</v>
      </c>
      <c r="C16" s="45"/>
      <c r="D16" s="39" t="s">
        <v>58</v>
      </c>
      <c r="E16" s="46"/>
      <c r="F16" s="46"/>
      <c r="G16" s="46"/>
      <c r="H16" s="46"/>
      <c r="I16" s="46"/>
      <c r="J16" s="46"/>
      <c r="K16" s="46"/>
      <c r="L16" s="46"/>
    </row>
    <row r="17" spans="1:12" ht="15" customHeight="1">
      <c r="A17" s="80"/>
      <c r="B17" s="48" t="s">
        <v>14</v>
      </c>
      <c r="C17" s="45"/>
      <c r="D17" s="39" t="s">
        <v>58</v>
      </c>
      <c r="E17" s="46"/>
      <c r="F17" s="46"/>
      <c r="G17" s="46"/>
      <c r="H17" s="46"/>
      <c r="I17" s="46"/>
      <c r="J17" s="46"/>
      <c r="K17" s="46"/>
      <c r="L17" s="46"/>
    </row>
    <row r="18" spans="1:12" ht="15" customHeight="1">
      <c r="A18" s="80"/>
      <c r="B18" s="48" t="s">
        <v>11</v>
      </c>
      <c r="C18" s="45"/>
      <c r="D18" s="39" t="s">
        <v>58</v>
      </c>
      <c r="E18" s="46"/>
      <c r="F18" s="46"/>
      <c r="G18" s="46"/>
      <c r="H18" s="46"/>
      <c r="I18" s="46"/>
      <c r="J18" s="46"/>
      <c r="K18" s="46"/>
      <c r="L18" s="46"/>
    </row>
    <row r="19" spans="1:12" ht="15" customHeight="1">
      <c r="A19" s="80"/>
      <c r="B19" s="48" t="s">
        <v>15</v>
      </c>
      <c r="C19" s="45"/>
      <c r="D19" s="39" t="s">
        <v>58</v>
      </c>
      <c r="E19" s="46"/>
      <c r="F19" s="46"/>
      <c r="G19" s="46"/>
      <c r="H19" s="46"/>
      <c r="I19" s="46"/>
      <c r="J19" s="46"/>
      <c r="K19" s="46"/>
      <c r="L19" s="46"/>
    </row>
    <row r="20" spans="1:12" ht="15" customHeight="1">
      <c r="A20" s="80"/>
      <c r="B20" s="48" t="s">
        <v>16</v>
      </c>
      <c r="C20" s="45"/>
      <c r="D20" s="39" t="s">
        <v>58</v>
      </c>
      <c r="E20" s="46"/>
      <c r="F20" s="46"/>
      <c r="G20" s="46"/>
      <c r="H20" s="46"/>
      <c r="I20" s="46"/>
      <c r="J20" s="46"/>
      <c r="K20" s="46"/>
      <c r="L20" s="46"/>
    </row>
    <row r="21" spans="1:12" ht="15" customHeight="1">
      <c r="A21" s="81"/>
      <c r="B21" s="48" t="s">
        <v>17</v>
      </c>
      <c r="C21" s="45"/>
      <c r="D21" s="39" t="s">
        <v>58</v>
      </c>
      <c r="E21" s="46"/>
      <c r="F21" s="46"/>
      <c r="G21" s="46"/>
      <c r="H21" s="46"/>
      <c r="I21" s="46"/>
      <c r="J21" s="46"/>
      <c r="K21" s="46"/>
      <c r="L21" s="46"/>
    </row>
    <row r="22" spans="1:12" ht="15" customHeight="1">
      <c r="A22" s="82" t="s">
        <v>21</v>
      </c>
      <c r="B22" s="14"/>
      <c r="C22" s="10" t="s">
        <v>50</v>
      </c>
      <c r="D22" s="10" t="s">
        <v>51</v>
      </c>
      <c r="E22" s="46"/>
      <c r="F22" s="46"/>
      <c r="G22" s="46"/>
      <c r="H22" s="46"/>
      <c r="I22" s="46"/>
      <c r="J22" s="46"/>
      <c r="K22" s="46"/>
      <c r="L22" s="46"/>
    </row>
    <row r="23" spans="1:12" ht="15" customHeight="1">
      <c r="A23" s="83"/>
      <c r="B23" s="10" t="s">
        <v>18</v>
      </c>
      <c r="C23" s="38"/>
      <c r="D23" s="38"/>
      <c r="E23" s="46"/>
      <c r="F23" s="46"/>
      <c r="G23" s="46"/>
      <c r="H23" s="46"/>
      <c r="I23" s="46"/>
      <c r="J23" s="46"/>
      <c r="K23" s="46"/>
      <c r="L23" s="46"/>
    </row>
    <row r="24" spans="1:12" ht="15" customHeight="1">
      <c r="A24" s="83"/>
      <c r="B24" s="10" t="s">
        <v>19</v>
      </c>
      <c r="C24" s="38"/>
      <c r="D24" s="38"/>
      <c r="E24" s="46"/>
      <c r="F24" s="46"/>
      <c r="G24" s="46"/>
      <c r="H24" s="46"/>
      <c r="I24" s="46"/>
      <c r="J24" s="46"/>
      <c r="K24" s="46"/>
      <c r="L24" s="46"/>
    </row>
    <row r="25" spans="1:12" ht="15" customHeight="1">
      <c r="A25" s="83"/>
      <c r="B25" s="10" t="s">
        <v>20</v>
      </c>
      <c r="C25" s="31">
        <f>C23+C24</f>
        <v>0</v>
      </c>
      <c r="D25" s="31">
        <f>D23+D24</f>
        <v>0</v>
      </c>
      <c r="E25" s="46"/>
      <c r="F25" s="46"/>
      <c r="G25" s="46"/>
      <c r="H25" s="46"/>
      <c r="I25" s="46"/>
      <c r="J25" s="46"/>
      <c r="K25" s="46"/>
      <c r="L25" s="46"/>
    </row>
    <row r="26" spans="1:12" ht="58.5" customHeight="1">
      <c r="A26" s="84"/>
      <c r="B26" s="10" t="s">
        <v>61</v>
      </c>
      <c r="C26" s="59"/>
      <c r="D26" s="31"/>
      <c r="E26" s="46"/>
      <c r="F26" s="46"/>
      <c r="G26" s="46"/>
      <c r="H26" s="46"/>
      <c r="I26" s="46"/>
      <c r="J26" s="46"/>
      <c r="K26" s="46"/>
      <c r="L26" s="46"/>
    </row>
    <row r="27" spans="1:12" ht="23.25" customHeight="1">
      <c r="A27" s="15" t="s">
        <v>24</v>
      </c>
      <c r="B27" s="10" t="s">
        <v>100</v>
      </c>
      <c r="C27" s="40"/>
      <c r="D27" s="32">
        <f>7500*C27</f>
        <v>0</v>
      </c>
      <c r="E27" s="46"/>
      <c r="F27" s="46"/>
      <c r="G27" s="46"/>
      <c r="H27" s="46"/>
      <c r="I27" s="46"/>
      <c r="J27" s="46"/>
      <c r="K27" s="46"/>
      <c r="L27" s="46"/>
    </row>
    <row r="28" spans="1:12" ht="17.25" customHeight="1">
      <c r="A28" s="71" t="s">
        <v>25</v>
      </c>
      <c r="B28" s="50" t="s">
        <v>101</v>
      </c>
      <c r="C28" s="41"/>
      <c r="D28" s="33">
        <f>6000*C28</f>
        <v>0</v>
      </c>
      <c r="E28" s="46"/>
      <c r="F28" s="46"/>
      <c r="G28" s="46"/>
      <c r="H28" s="46"/>
      <c r="I28" s="46"/>
      <c r="J28" s="46"/>
      <c r="K28" s="46"/>
      <c r="L28" s="46"/>
    </row>
    <row r="29" spans="1:12" ht="15" customHeight="1">
      <c r="A29" s="72"/>
      <c r="B29" s="51" t="s">
        <v>27</v>
      </c>
      <c r="C29" s="29"/>
      <c r="D29" s="30"/>
      <c r="E29" s="46"/>
      <c r="F29" s="46"/>
      <c r="G29" s="46"/>
      <c r="H29" s="46"/>
      <c r="I29" s="46"/>
      <c r="J29" s="46"/>
      <c r="K29" s="46"/>
      <c r="L29" s="46"/>
    </row>
    <row r="30" spans="1:12" ht="15" customHeight="1">
      <c r="A30" s="16" t="s">
        <v>28</v>
      </c>
      <c r="B30" s="10" t="s">
        <v>93</v>
      </c>
      <c r="C30" s="42"/>
      <c r="D30" s="32">
        <f>700*C30</f>
        <v>0</v>
      </c>
      <c r="E30" s="46"/>
      <c r="F30" s="46"/>
      <c r="G30" s="46"/>
      <c r="H30" s="46"/>
      <c r="I30" s="46"/>
      <c r="J30" s="46"/>
      <c r="K30" s="46"/>
      <c r="L30" s="46"/>
    </row>
    <row r="31" spans="1:12" ht="15" customHeight="1">
      <c r="A31" s="17" t="s">
        <v>29</v>
      </c>
      <c r="B31" s="10" t="s">
        <v>94</v>
      </c>
      <c r="C31" s="42"/>
      <c r="D31" s="32">
        <f>700*C31</f>
        <v>0</v>
      </c>
      <c r="E31" s="46"/>
      <c r="F31" s="46"/>
      <c r="G31" s="46"/>
      <c r="H31" s="46"/>
      <c r="I31" s="46"/>
      <c r="J31" s="46"/>
      <c r="K31" s="46"/>
      <c r="L31" s="46"/>
    </row>
    <row r="32" spans="1:12" ht="29.25" customHeight="1">
      <c r="A32" s="18" t="s">
        <v>49</v>
      </c>
      <c r="B32" s="10" t="s">
        <v>32</v>
      </c>
      <c r="C32" s="40"/>
      <c r="D32" s="32">
        <f>4000*C32</f>
        <v>0</v>
      </c>
      <c r="E32" s="46"/>
      <c r="F32" s="46"/>
      <c r="G32" s="46"/>
      <c r="H32" s="46"/>
      <c r="I32" s="46"/>
      <c r="J32" s="46"/>
      <c r="K32" s="46"/>
      <c r="L32" s="46"/>
    </row>
    <row r="33" spans="1:12" ht="17.25" customHeight="1">
      <c r="A33" s="75" t="s">
        <v>48</v>
      </c>
      <c r="B33" s="76"/>
      <c r="C33" s="44"/>
      <c r="D33" s="44"/>
      <c r="E33" s="46"/>
      <c r="F33" s="46"/>
      <c r="G33" s="46"/>
      <c r="H33" s="46"/>
      <c r="I33" s="46"/>
      <c r="J33" s="46"/>
      <c r="K33" s="46"/>
      <c r="L33" s="46"/>
    </row>
    <row r="34" spans="1:12" ht="18" customHeight="1">
      <c r="A34" s="77"/>
      <c r="B34" s="78"/>
      <c r="C34" s="44"/>
      <c r="D34" s="44"/>
      <c r="E34" s="46"/>
      <c r="F34" s="46"/>
      <c r="G34" s="46"/>
      <c r="H34" s="46"/>
      <c r="I34" s="46"/>
      <c r="J34" s="46"/>
      <c r="K34" s="46"/>
      <c r="L34" s="46"/>
    </row>
    <row r="35" spans="1:12" ht="15" customHeight="1">
      <c r="A35" s="73" t="s">
        <v>46</v>
      </c>
      <c r="B35" s="74"/>
      <c r="C35" s="43" t="s">
        <v>69</v>
      </c>
      <c r="D35" s="31"/>
      <c r="E35" s="46"/>
      <c r="F35" s="46"/>
      <c r="G35" s="46"/>
      <c r="H35" s="46"/>
      <c r="I35" s="46"/>
      <c r="J35" s="46"/>
      <c r="K35" s="46"/>
      <c r="L35" s="46"/>
    </row>
    <row r="36" spans="1:12" ht="24.75" customHeight="1">
      <c r="A36" s="73" t="s">
        <v>47</v>
      </c>
      <c r="B36" s="74"/>
      <c r="C36" s="34"/>
      <c r="D36" s="31"/>
      <c r="E36" s="46"/>
      <c r="F36" s="46"/>
      <c r="G36" s="46"/>
      <c r="H36" s="46"/>
      <c r="I36" s="46"/>
      <c r="J36" s="46"/>
      <c r="K36" s="46"/>
      <c r="L36" s="46"/>
    </row>
    <row r="37" spans="1:12" ht="83.25" customHeight="1">
      <c r="A37" s="73" t="s">
        <v>33</v>
      </c>
      <c r="B37" s="74"/>
      <c r="C37" s="60"/>
      <c r="D37" s="58"/>
      <c r="E37" s="46"/>
      <c r="F37" s="46"/>
      <c r="G37" s="46"/>
      <c r="H37" s="46"/>
      <c r="I37" s="46"/>
      <c r="J37" s="46"/>
      <c r="K37" s="46"/>
      <c r="L37" s="46"/>
    </row>
    <row r="38" spans="1:1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1:1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1:1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1:1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1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1:1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</row>
    <row r="80" spans="1:1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1:1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spans="1:1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</row>
    <row r="84" spans="1:1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</row>
    <row r="85" spans="1:1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</row>
    <row r="86" spans="1:1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spans="1:1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</row>
    <row r="88" spans="1:1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</row>
    <row r="89" spans="1:1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</row>
    <row r="90" spans="1:1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</row>
    <row r="91" spans="1:1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</row>
    <row r="92" spans="1:1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</row>
    <row r="93" spans="1:1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</row>
    <row r="94" spans="1:1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</row>
    <row r="95" spans="1:1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</row>
    <row r="96" spans="1:1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</row>
    <row r="97" spans="1:1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</row>
    <row r="98" spans="1:1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</row>
    <row r="99" spans="1:1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</row>
    <row r="100" spans="1:1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</row>
  </sheetData>
  <sheetProtection sheet="1" selectLockedCells="1"/>
  <mergeCells count="15">
    <mergeCell ref="A2:B2"/>
    <mergeCell ref="A3:B3"/>
    <mergeCell ref="A22:A26"/>
    <mergeCell ref="A4:A5"/>
    <mergeCell ref="A9:A10"/>
    <mergeCell ref="A11:B11"/>
    <mergeCell ref="A12:B12"/>
    <mergeCell ref="A7:A8"/>
    <mergeCell ref="A6:B6"/>
    <mergeCell ref="A28:A29"/>
    <mergeCell ref="A35:B35"/>
    <mergeCell ref="A36:B36"/>
    <mergeCell ref="A37:B37"/>
    <mergeCell ref="A33:B34"/>
    <mergeCell ref="A13:A21"/>
  </mergeCells>
  <phoneticPr fontId="1"/>
  <dataValidations count="3">
    <dataValidation type="list" errorStyle="information" allowBlank="1" showInputMessage="1" showErrorMessage="1" sqref="C3">
      <formula1>$G$3:$G$5</formula1>
    </dataValidation>
    <dataValidation type="list" errorStyle="information" allowBlank="1" showInputMessage="1" showErrorMessage="1" sqref="D14:D21">
      <formula1>$H$3:$H$6</formula1>
    </dataValidation>
    <dataValidation type="list" errorStyle="information" allowBlank="1" showInputMessage="1" showErrorMessage="1" sqref="C35">
      <formula1>$I$3:$I$7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Zeros="0" topLeftCell="A16" workbookViewId="0">
      <selection activeCell="C3" sqref="C3:H3"/>
    </sheetView>
  </sheetViews>
  <sheetFormatPr defaultRowHeight="13"/>
  <cols>
    <col min="1" max="1" width="3.26953125" customWidth="1"/>
    <col min="2" max="2" width="16.453125" customWidth="1"/>
    <col min="3" max="3" width="5.6328125" customWidth="1"/>
    <col min="4" max="4" width="16.26953125" customWidth="1"/>
    <col min="5" max="5" width="9.36328125" customWidth="1"/>
    <col min="6" max="6" width="5.6328125" customWidth="1"/>
    <col min="7" max="7" width="17.7265625" customWidth="1"/>
    <col min="8" max="8" width="9.36328125" customWidth="1"/>
  </cols>
  <sheetData>
    <row r="1" spans="1:8" ht="24.75" customHeight="1">
      <c r="A1" s="92" t="s">
        <v>99</v>
      </c>
      <c r="B1" s="90"/>
      <c r="C1" s="90"/>
      <c r="D1" s="90"/>
      <c r="E1" s="90"/>
      <c r="F1" s="90"/>
      <c r="G1" s="90"/>
      <c r="H1" s="90"/>
    </row>
    <row r="2" spans="1:8" ht="37.5" customHeight="1">
      <c r="A2" s="114" t="s">
        <v>0</v>
      </c>
      <c r="B2" s="114"/>
      <c r="C2" s="99">
        <f>入力用!C2</f>
        <v>0</v>
      </c>
      <c r="D2" s="119"/>
      <c r="E2" s="119"/>
      <c r="F2" s="100"/>
      <c r="G2" s="99" t="str">
        <f>入力用!C3</f>
        <v>男子　　女子</v>
      </c>
      <c r="H2" s="100"/>
    </row>
    <row r="3" spans="1:8" ht="46.5" customHeight="1">
      <c r="A3" s="113" t="s">
        <v>1</v>
      </c>
      <c r="B3" s="113"/>
      <c r="C3" s="120" t="str">
        <f>"〒"&amp;入力用!C4&amp;"
"&amp;入力用!C5</f>
        <v xml:space="preserve">〒
</v>
      </c>
      <c r="D3" s="121"/>
      <c r="E3" s="121"/>
      <c r="F3" s="121"/>
      <c r="G3" s="121"/>
      <c r="H3" s="122"/>
    </row>
    <row r="4" spans="1:8" ht="45" customHeight="1">
      <c r="A4" s="109" t="s">
        <v>2</v>
      </c>
      <c r="B4" s="110"/>
      <c r="C4" s="123">
        <f>入力用!C6</f>
        <v>0</v>
      </c>
      <c r="D4" s="124"/>
      <c r="E4" s="124"/>
      <c r="F4" s="124"/>
      <c r="G4" s="124"/>
      <c r="H4" s="125"/>
    </row>
    <row r="5" spans="1:8" ht="19.5" customHeight="1">
      <c r="A5" s="111"/>
      <c r="B5" s="112"/>
      <c r="C5" s="89" t="s">
        <v>97</v>
      </c>
      <c r="D5" s="90"/>
      <c r="E5" s="90"/>
      <c r="F5" s="90"/>
      <c r="G5" s="90"/>
      <c r="H5" s="91"/>
    </row>
    <row r="6" spans="1:8" ht="33.75" customHeight="1">
      <c r="A6" s="114" t="s">
        <v>3</v>
      </c>
      <c r="B6" s="114"/>
      <c r="C6" s="119">
        <f>入力用!C7</f>
        <v>0</v>
      </c>
      <c r="D6" s="119"/>
      <c r="E6" s="119"/>
      <c r="F6" s="19" t="s">
        <v>34</v>
      </c>
      <c r="G6" s="5"/>
      <c r="H6" s="25" t="str">
        <f>入力用!C8&amp;"　"</f>
        <v>　</v>
      </c>
    </row>
    <row r="7" spans="1:8" ht="35.25" customHeight="1">
      <c r="A7" s="99" t="s">
        <v>4</v>
      </c>
      <c r="B7" s="100"/>
      <c r="C7" s="5" t="s">
        <v>5</v>
      </c>
      <c r="D7" s="118">
        <f>入力用!C9</f>
        <v>0</v>
      </c>
      <c r="E7" s="100"/>
      <c r="F7" s="5" t="s">
        <v>6</v>
      </c>
      <c r="G7" s="118">
        <f>入力用!C10</f>
        <v>0</v>
      </c>
      <c r="H7" s="100"/>
    </row>
    <row r="8" spans="1:8" ht="36" customHeight="1">
      <c r="A8" s="99" t="s">
        <v>7</v>
      </c>
      <c r="B8" s="100"/>
      <c r="C8" s="99">
        <f>入力用!C11</f>
        <v>0</v>
      </c>
      <c r="D8" s="100"/>
      <c r="E8" s="99" t="s">
        <v>8</v>
      </c>
      <c r="F8" s="100"/>
      <c r="G8" s="99">
        <f>入力用!C12</f>
        <v>0</v>
      </c>
      <c r="H8" s="100"/>
    </row>
    <row r="9" spans="1:8" ht="32.25" customHeight="1">
      <c r="A9" s="101" t="s">
        <v>9</v>
      </c>
      <c r="B9" s="127"/>
      <c r="C9" s="2" t="s">
        <v>10</v>
      </c>
      <c r="D9" s="7">
        <f>入力用!C14</f>
        <v>0</v>
      </c>
      <c r="E9" s="26" t="str">
        <f>入力用!D14</f>
        <v>（　　年）</v>
      </c>
      <c r="F9" s="2" t="s">
        <v>11</v>
      </c>
      <c r="G9" s="7">
        <f>入力用!C18</f>
        <v>0</v>
      </c>
      <c r="H9" s="26" t="str">
        <f>入力用!D18</f>
        <v>（　　年）</v>
      </c>
    </row>
    <row r="10" spans="1:8" ht="32.25" customHeight="1">
      <c r="A10" s="128"/>
      <c r="B10" s="129"/>
      <c r="C10" s="2" t="s">
        <v>12</v>
      </c>
      <c r="D10" s="7">
        <f>入力用!C15</f>
        <v>0</v>
      </c>
      <c r="E10" s="26" t="str">
        <f>入力用!D15</f>
        <v>（　　年）</v>
      </c>
      <c r="F10" s="2" t="s">
        <v>15</v>
      </c>
      <c r="G10" s="7">
        <f>入力用!C19</f>
        <v>0</v>
      </c>
      <c r="H10" s="26" t="str">
        <f>入力用!D19</f>
        <v>（　　年）</v>
      </c>
    </row>
    <row r="11" spans="1:8" ht="32.25" customHeight="1">
      <c r="A11" s="128"/>
      <c r="B11" s="129"/>
      <c r="C11" s="2" t="s">
        <v>13</v>
      </c>
      <c r="D11" s="7">
        <f>入力用!C16</f>
        <v>0</v>
      </c>
      <c r="E11" s="26" t="str">
        <f>入力用!D16</f>
        <v>（　　年）</v>
      </c>
      <c r="F11" s="2" t="s">
        <v>16</v>
      </c>
      <c r="G11" s="7">
        <f>入力用!C20</f>
        <v>0</v>
      </c>
      <c r="H11" s="26" t="str">
        <f>入力用!D20</f>
        <v>（　　年）</v>
      </c>
    </row>
    <row r="12" spans="1:8" ht="32.25" customHeight="1">
      <c r="A12" s="89"/>
      <c r="B12" s="91"/>
      <c r="C12" s="2" t="s">
        <v>14</v>
      </c>
      <c r="D12" s="7">
        <f>入力用!C17</f>
        <v>0</v>
      </c>
      <c r="E12" s="26" t="str">
        <f>入力用!D17</f>
        <v>（　　年）</v>
      </c>
      <c r="F12" s="2" t="s">
        <v>17</v>
      </c>
      <c r="G12" s="7">
        <f>入力用!C21</f>
        <v>0</v>
      </c>
      <c r="H12" s="26" t="str">
        <f>入力用!D21</f>
        <v>（　　年）</v>
      </c>
    </row>
    <row r="13" spans="1:8" ht="17.25" customHeight="1">
      <c r="A13" s="126" t="s">
        <v>21</v>
      </c>
      <c r="B13" s="5"/>
      <c r="C13" s="20"/>
      <c r="D13" s="1" t="s">
        <v>22</v>
      </c>
      <c r="E13" s="99" t="s">
        <v>23</v>
      </c>
      <c r="F13" s="100"/>
      <c r="G13" s="99" t="s">
        <v>52</v>
      </c>
      <c r="H13" s="100"/>
    </row>
    <row r="14" spans="1:8" ht="26.25" customHeight="1">
      <c r="A14" s="126"/>
      <c r="B14" s="66" t="s">
        <v>90</v>
      </c>
      <c r="C14" s="6"/>
      <c r="D14" s="1">
        <f>入力用!C23</f>
        <v>0</v>
      </c>
      <c r="E14" s="99">
        <f>入力用!D23</f>
        <v>0</v>
      </c>
      <c r="F14" s="100"/>
      <c r="G14" s="93">
        <f>入力用!C26</f>
        <v>0</v>
      </c>
      <c r="H14" s="94"/>
    </row>
    <row r="15" spans="1:8" ht="26.25" customHeight="1">
      <c r="A15" s="126"/>
      <c r="B15" s="66" t="s">
        <v>91</v>
      </c>
      <c r="C15" s="6"/>
      <c r="D15" s="1">
        <f>入力用!C24</f>
        <v>0</v>
      </c>
      <c r="E15" s="99">
        <f>入力用!D24</f>
        <v>0</v>
      </c>
      <c r="F15" s="100"/>
      <c r="G15" s="95"/>
      <c r="H15" s="96"/>
    </row>
    <row r="16" spans="1:8" ht="26.25" customHeight="1">
      <c r="A16" s="126"/>
      <c r="B16" s="66" t="s">
        <v>92</v>
      </c>
      <c r="C16" s="6"/>
      <c r="D16" s="1">
        <f>IFERROR(入力用!C25," ")</f>
        <v>0</v>
      </c>
      <c r="E16" s="99">
        <f>IFERROR(入力用!D25," ")</f>
        <v>0</v>
      </c>
      <c r="F16" s="100"/>
      <c r="G16" s="97"/>
      <c r="H16" s="98"/>
    </row>
    <row r="17" spans="1:8" ht="26.25" customHeight="1">
      <c r="A17" s="101" t="s">
        <v>24</v>
      </c>
      <c r="B17" s="102"/>
      <c r="C17" s="102"/>
      <c r="D17" s="23" t="s">
        <v>100</v>
      </c>
      <c r="E17" s="7">
        <f>入力用!C27</f>
        <v>0</v>
      </c>
      <c r="F17" s="21" t="s">
        <v>26</v>
      </c>
      <c r="G17" s="22">
        <f>IFERROR(入力用!D27," ")</f>
        <v>0</v>
      </c>
      <c r="H17" s="20" t="s">
        <v>59</v>
      </c>
    </row>
    <row r="18" spans="1:8" ht="18.75" customHeight="1">
      <c r="A18" s="103" t="s">
        <v>25</v>
      </c>
      <c r="B18" s="104"/>
      <c r="C18" s="105"/>
      <c r="D18" s="67" t="s">
        <v>101</v>
      </c>
      <c r="E18" s="68">
        <f>入力用!C28</f>
        <v>0</v>
      </c>
      <c r="F18" s="69" t="s">
        <v>26</v>
      </c>
      <c r="G18" s="69">
        <f>IFERROR(入力用!D28," ")</f>
        <v>0</v>
      </c>
      <c r="H18" s="70" t="s">
        <v>59</v>
      </c>
    </row>
    <row r="19" spans="1:8" ht="13.5" customHeight="1">
      <c r="A19" s="106"/>
      <c r="B19" s="107"/>
      <c r="C19" s="108"/>
      <c r="D19" s="9" t="s">
        <v>27</v>
      </c>
      <c r="E19" s="3"/>
      <c r="F19" s="3"/>
      <c r="G19" s="3"/>
      <c r="H19" s="4"/>
    </row>
    <row r="20" spans="1:8" ht="26.25" customHeight="1">
      <c r="A20" s="101" t="s">
        <v>28</v>
      </c>
      <c r="B20" s="127"/>
      <c r="C20" s="99" t="s">
        <v>95</v>
      </c>
      <c r="D20" s="119"/>
      <c r="E20" s="8">
        <f>入力用!C30</f>
        <v>0</v>
      </c>
      <c r="F20" s="21" t="s">
        <v>30</v>
      </c>
      <c r="G20" s="24">
        <f>入力用!D30</f>
        <v>0</v>
      </c>
      <c r="H20" s="6" t="s">
        <v>59</v>
      </c>
    </row>
    <row r="21" spans="1:8" ht="26.25" customHeight="1">
      <c r="A21" s="89" t="s">
        <v>29</v>
      </c>
      <c r="B21" s="91"/>
      <c r="C21" s="99" t="s">
        <v>96</v>
      </c>
      <c r="D21" s="119"/>
      <c r="E21" s="8">
        <f>入力用!C31</f>
        <v>0</v>
      </c>
      <c r="F21" s="21" t="s">
        <v>30</v>
      </c>
      <c r="G21" s="21">
        <f>入力用!D31</f>
        <v>0</v>
      </c>
      <c r="H21" s="6" t="s">
        <v>59</v>
      </c>
    </row>
    <row r="22" spans="1:8" ht="26.25" customHeight="1">
      <c r="A22" s="99" t="s">
        <v>31</v>
      </c>
      <c r="B22" s="100"/>
      <c r="C22" s="130" t="s">
        <v>60</v>
      </c>
      <c r="D22" s="131"/>
      <c r="E22" s="8">
        <f>入力用!C32</f>
        <v>0</v>
      </c>
      <c r="F22" s="21" t="s">
        <v>26</v>
      </c>
      <c r="G22" s="22">
        <f>入力用!D32</f>
        <v>0</v>
      </c>
      <c r="H22" s="4" t="s">
        <v>59</v>
      </c>
    </row>
    <row r="23" spans="1:8" ht="26.25" customHeight="1">
      <c r="A23" s="101" t="s">
        <v>89</v>
      </c>
      <c r="B23" s="127"/>
      <c r="C23" s="99">
        <f>入力用!C33</f>
        <v>0</v>
      </c>
      <c r="D23" s="119"/>
      <c r="E23" s="100"/>
      <c r="F23" s="99">
        <f>入力用!D33</f>
        <v>0</v>
      </c>
      <c r="G23" s="119"/>
      <c r="H23" s="100"/>
    </row>
    <row r="24" spans="1:8" ht="26.25" customHeight="1">
      <c r="A24" s="89"/>
      <c r="B24" s="91"/>
      <c r="C24" s="99">
        <f>入力用!C34</f>
        <v>0</v>
      </c>
      <c r="D24" s="119"/>
      <c r="E24" s="100"/>
      <c r="F24" s="99">
        <f>入力用!D34</f>
        <v>0</v>
      </c>
      <c r="G24" s="119"/>
      <c r="H24" s="100"/>
    </row>
    <row r="25" spans="1:8" ht="26.25" customHeight="1">
      <c r="A25" s="99" t="str">
        <f>IF(C25=入力用!I7,"交通手段(○印)","交通手段")</f>
        <v>交通手段(○印)</v>
      </c>
      <c r="B25" s="100"/>
      <c r="C25" s="99" t="str">
        <f>IF(入力用!C35="その他",入力用!C35&amp;"("&amp;入力用!C36&amp;")",入力用!C35)</f>
        <v>電　車       バ　ス        自動車        その他(　　　　　　)</v>
      </c>
      <c r="D25" s="119"/>
      <c r="E25" s="119"/>
      <c r="F25" s="119"/>
      <c r="G25" s="119"/>
      <c r="H25" s="100"/>
    </row>
    <row r="26" spans="1:8" ht="63" customHeight="1">
      <c r="A26" s="99" t="s">
        <v>33</v>
      </c>
      <c r="B26" s="100"/>
      <c r="C26" s="115">
        <f>入力用!C37</f>
        <v>0</v>
      </c>
      <c r="D26" s="116"/>
      <c r="E26" s="116"/>
      <c r="F26" s="116"/>
      <c r="G26" s="116"/>
      <c r="H26" s="117"/>
    </row>
  </sheetData>
  <sheetProtection selectLockedCells="1" selectUnlockedCells="1"/>
  <mergeCells count="43">
    <mergeCell ref="A25:B25"/>
    <mergeCell ref="A26:B26"/>
    <mergeCell ref="C25:H25"/>
    <mergeCell ref="A7:B7"/>
    <mergeCell ref="A8:B8"/>
    <mergeCell ref="E8:F8"/>
    <mergeCell ref="A20:B20"/>
    <mergeCell ref="A21:B21"/>
    <mergeCell ref="A22:B22"/>
    <mergeCell ref="C21:D21"/>
    <mergeCell ref="C20:D20"/>
    <mergeCell ref="C23:E23"/>
    <mergeCell ref="C24:E24"/>
    <mergeCell ref="F23:H23"/>
    <mergeCell ref="F24:H24"/>
    <mergeCell ref="A23:B24"/>
    <mergeCell ref="C22:D22"/>
    <mergeCell ref="A13:A16"/>
    <mergeCell ref="E13:F13"/>
    <mergeCell ref="E14:F14"/>
    <mergeCell ref="E15:F15"/>
    <mergeCell ref="E16:F16"/>
    <mergeCell ref="A9:B12"/>
    <mergeCell ref="C26:H26"/>
    <mergeCell ref="G7:H7"/>
    <mergeCell ref="G8:H8"/>
    <mergeCell ref="D7:E7"/>
    <mergeCell ref="C8:D8"/>
    <mergeCell ref="C2:F2"/>
    <mergeCell ref="G2:H2"/>
    <mergeCell ref="C3:H3"/>
    <mergeCell ref="C4:H4"/>
    <mergeCell ref="C6:E6"/>
    <mergeCell ref="C5:H5"/>
    <mergeCell ref="A1:H1"/>
    <mergeCell ref="G14:H16"/>
    <mergeCell ref="G13:H13"/>
    <mergeCell ref="A17:C17"/>
    <mergeCell ref="A18:C19"/>
    <mergeCell ref="A4:B5"/>
    <mergeCell ref="A3:B3"/>
    <mergeCell ref="A2:B2"/>
    <mergeCell ref="A6:B6"/>
  </mergeCells>
  <phoneticPr fontId="1"/>
  <pageMargins left="0.75" right="0.26" top="0.55118110236220474" bottom="0.39370078740157483" header="0.31496062992125984" footer="0.31496062992125984"/>
  <pageSetup paperSize="9" scale="105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2" workbookViewId="0">
      <selection activeCell="B29" sqref="B29"/>
    </sheetView>
  </sheetViews>
  <sheetFormatPr defaultRowHeight="13"/>
  <cols>
    <col min="1" max="1" width="13.6328125" customWidth="1"/>
    <col min="2" max="2" width="18.26953125" customWidth="1"/>
    <col min="3" max="4" width="25" customWidth="1"/>
    <col min="5" max="5" width="40.453125" customWidth="1"/>
    <col min="6" max="6" width="30.36328125" customWidth="1"/>
  </cols>
  <sheetData>
    <row r="1" spans="1:9">
      <c r="A1" t="s">
        <v>74</v>
      </c>
    </row>
    <row r="2" spans="1:9" ht="15" customHeight="1">
      <c r="A2" s="73" t="s">
        <v>0</v>
      </c>
      <c r="B2" s="74"/>
      <c r="C2" s="38" t="s">
        <v>70</v>
      </c>
      <c r="D2" s="31"/>
    </row>
    <row r="3" spans="1:9" ht="15" customHeight="1">
      <c r="A3" s="73" t="s">
        <v>37</v>
      </c>
      <c r="B3" s="74"/>
      <c r="C3" s="43" t="s">
        <v>22</v>
      </c>
      <c r="D3" s="31"/>
      <c r="G3" t="s">
        <v>22</v>
      </c>
      <c r="H3" t="s">
        <v>62</v>
      </c>
      <c r="I3" t="s">
        <v>65</v>
      </c>
    </row>
    <row r="4" spans="1:9" ht="15" customHeight="1">
      <c r="A4" s="85" t="s">
        <v>1</v>
      </c>
      <c r="B4" s="11" t="s">
        <v>43</v>
      </c>
      <c r="C4" s="38" t="s">
        <v>54</v>
      </c>
      <c r="D4" s="31"/>
      <c r="G4" t="s">
        <v>23</v>
      </c>
      <c r="H4" t="s">
        <v>63</v>
      </c>
      <c r="I4" t="s">
        <v>66</v>
      </c>
    </row>
    <row r="5" spans="1:9" ht="15" customHeight="1">
      <c r="A5" s="72"/>
      <c r="B5" s="11" t="s">
        <v>38</v>
      </c>
      <c r="C5" s="38" t="s">
        <v>55</v>
      </c>
      <c r="D5" s="31"/>
      <c r="H5" t="s">
        <v>64</v>
      </c>
      <c r="I5" t="s">
        <v>67</v>
      </c>
    </row>
    <row r="6" spans="1:9" ht="49.5" customHeight="1">
      <c r="A6" s="87" t="s">
        <v>98</v>
      </c>
      <c r="B6" s="88"/>
      <c r="C6" s="59" t="s">
        <v>82</v>
      </c>
      <c r="D6" s="31"/>
      <c r="I6" t="s">
        <v>68</v>
      </c>
    </row>
    <row r="7" spans="1:9" ht="15" customHeight="1">
      <c r="A7" s="75" t="s">
        <v>3</v>
      </c>
      <c r="B7" s="11" t="s">
        <v>39</v>
      </c>
      <c r="C7" s="45" t="s">
        <v>80</v>
      </c>
      <c r="D7" s="31"/>
      <c r="I7" s="27" t="s">
        <v>72</v>
      </c>
    </row>
    <row r="8" spans="1:9" ht="15" customHeight="1">
      <c r="A8" s="77"/>
      <c r="B8" s="12" t="s">
        <v>42</v>
      </c>
      <c r="C8" s="53" t="s">
        <v>75</v>
      </c>
      <c r="D8" s="31"/>
    </row>
    <row r="9" spans="1:9" ht="15" customHeight="1">
      <c r="A9" s="79" t="s">
        <v>4</v>
      </c>
      <c r="B9" s="10" t="s">
        <v>5</v>
      </c>
      <c r="C9" s="53" t="s">
        <v>56</v>
      </c>
      <c r="D9" s="31"/>
    </row>
    <row r="10" spans="1:9" ht="15" customHeight="1">
      <c r="A10" s="81"/>
      <c r="B10" s="10" t="s">
        <v>6</v>
      </c>
      <c r="C10" s="53" t="s">
        <v>57</v>
      </c>
      <c r="D10" s="31"/>
    </row>
    <row r="11" spans="1:9" ht="15" customHeight="1">
      <c r="A11" s="73" t="s">
        <v>44</v>
      </c>
      <c r="B11" s="74"/>
      <c r="C11" s="45" t="s">
        <v>80</v>
      </c>
      <c r="D11" s="58"/>
    </row>
    <row r="12" spans="1:9" ht="15" customHeight="1">
      <c r="A12" s="73" t="s">
        <v>45</v>
      </c>
      <c r="B12" s="74"/>
      <c r="C12" s="45" t="s">
        <v>83</v>
      </c>
      <c r="D12" s="58"/>
    </row>
    <row r="13" spans="1:9" ht="15" customHeight="1">
      <c r="A13" s="79" t="s">
        <v>9</v>
      </c>
      <c r="B13" s="16"/>
      <c r="C13" s="10" t="s">
        <v>39</v>
      </c>
      <c r="D13" s="49" t="s">
        <v>41</v>
      </c>
    </row>
    <row r="14" spans="1:9" ht="15" customHeight="1">
      <c r="A14" s="80"/>
      <c r="B14" s="10" t="s">
        <v>10</v>
      </c>
      <c r="C14" s="45" t="s">
        <v>84</v>
      </c>
      <c r="D14" s="54" t="s">
        <v>63</v>
      </c>
    </row>
    <row r="15" spans="1:9" ht="15" customHeight="1">
      <c r="A15" s="80"/>
      <c r="B15" s="10" t="s">
        <v>12</v>
      </c>
      <c r="C15" s="45" t="s">
        <v>85</v>
      </c>
      <c r="D15" s="54" t="s">
        <v>63</v>
      </c>
    </row>
    <row r="16" spans="1:9" ht="15" customHeight="1">
      <c r="A16" s="80"/>
      <c r="B16" s="10" t="s">
        <v>13</v>
      </c>
      <c r="C16" s="45" t="s">
        <v>76</v>
      </c>
      <c r="D16" s="54" t="s">
        <v>63</v>
      </c>
    </row>
    <row r="17" spans="1:4" ht="15" customHeight="1">
      <c r="A17" s="80"/>
      <c r="B17" s="10" t="s">
        <v>14</v>
      </c>
      <c r="C17" s="45" t="s">
        <v>77</v>
      </c>
      <c r="D17" s="54" t="s">
        <v>62</v>
      </c>
    </row>
    <row r="18" spans="1:4" ht="15" customHeight="1">
      <c r="A18" s="80"/>
      <c r="B18" s="10" t="s">
        <v>11</v>
      </c>
      <c r="C18" s="45" t="s">
        <v>78</v>
      </c>
      <c r="D18" s="54" t="s">
        <v>62</v>
      </c>
    </row>
    <row r="19" spans="1:4" ht="15" customHeight="1">
      <c r="A19" s="80"/>
      <c r="B19" s="10" t="s">
        <v>15</v>
      </c>
      <c r="C19" s="45" t="s">
        <v>79</v>
      </c>
      <c r="D19" s="54" t="s">
        <v>62</v>
      </c>
    </row>
    <row r="20" spans="1:4" ht="15" customHeight="1">
      <c r="A20" s="80"/>
      <c r="B20" s="10" t="s">
        <v>16</v>
      </c>
      <c r="C20" s="45" t="s">
        <v>86</v>
      </c>
      <c r="D20" s="54" t="s">
        <v>63</v>
      </c>
    </row>
    <row r="21" spans="1:4" ht="15" customHeight="1">
      <c r="A21" s="81"/>
      <c r="B21" s="10" t="s">
        <v>17</v>
      </c>
      <c r="C21" s="45" t="s">
        <v>87</v>
      </c>
      <c r="D21" s="54" t="s">
        <v>64</v>
      </c>
    </row>
    <row r="22" spans="1:4" ht="15" customHeight="1">
      <c r="A22" s="82" t="s">
        <v>21</v>
      </c>
      <c r="B22" s="14"/>
      <c r="C22" s="10" t="s">
        <v>50</v>
      </c>
      <c r="D22" s="49" t="s">
        <v>51</v>
      </c>
    </row>
    <row r="23" spans="1:4" ht="15" customHeight="1">
      <c r="A23" s="83"/>
      <c r="B23" s="10" t="s">
        <v>18</v>
      </c>
      <c r="C23" s="62">
        <v>2</v>
      </c>
      <c r="D23" s="63">
        <v>1</v>
      </c>
    </row>
    <row r="24" spans="1:4" ht="15" customHeight="1">
      <c r="A24" s="83"/>
      <c r="B24" s="10" t="s">
        <v>19</v>
      </c>
      <c r="C24" s="62">
        <v>8</v>
      </c>
      <c r="D24" s="63">
        <v>0</v>
      </c>
    </row>
    <row r="25" spans="1:4" ht="15" customHeight="1">
      <c r="A25" s="83"/>
      <c r="B25" s="10" t="s">
        <v>20</v>
      </c>
      <c r="C25" s="64">
        <f>C23+C24</f>
        <v>10</v>
      </c>
      <c r="D25" s="65">
        <f>D23+D24</f>
        <v>1</v>
      </c>
    </row>
    <row r="26" spans="1:4" ht="58.5" customHeight="1">
      <c r="A26" s="84"/>
      <c r="B26" s="10" t="s">
        <v>61</v>
      </c>
      <c r="C26" s="59" t="s">
        <v>71</v>
      </c>
      <c r="D26" s="28"/>
    </row>
    <row r="27" spans="1:4" ht="23.25" customHeight="1">
      <c r="A27" s="15" t="s">
        <v>24</v>
      </c>
      <c r="B27" s="10" t="s">
        <v>100</v>
      </c>
      <c r="C27" s="40">
        <v>9</v>
      </c>
      <c r="D27" s="55">
        <f>7500*C27</f>
        <v>67500</v>
      </c>
    </row>
    <row r="28" spans="1:4" ht="17.25" customHeight="1">
      <c r="A28" s="71" t="s">
        <v>25</v>
      </c>
      <c r="B28" s="50" t="s">
        <v>101</v>
      </c>
      <c r="C28" s="41">
        <v>2</v>
      </c>
      <c r="D28" s="56">
        <f>6000*C28</f>
        <v>12000</v>
      </c>
    </row>
    <row r="29" spans="1:4" ht="15" customHeight="1">
      <c r="A29" s="72"/>
      <c r="B29" s="51" t="s">
        <v>27</v>
      </c>
      <c r="C29" s="29"/>
      <c r="D29" s="30"/>
    </row>
    <row r="30" spans="1:4" ht="15" customHeight="1">
      <c r="A30" s="16" t="s">
        <v>28</v>
      </c>
      <c r="B30" s="10" t="s">
        <v>35</v>
      </c>
      <c r="C30" s="42">
        <v>11</v>
      </c>
      <c r="D30" s="55">
        <f>700*C30</f>
        <v>7700</v>
      </c>
    </row>
    <row r="31" spans="1:4" ht="15" customHeight="1">
      <c r="A31" s="17" t="s">
        <v>29</v>
      </c>
      <c r="B31" s="10" t="s">
        <v>36</v>
      </c>
      <c r="C31" s="42">
        <v>11</v>
      </c>
      <c r="D31" s="55">
        <f>700*C31</f>
        <v>7700</v>
      </c>
    </row>
    <row r="32" spans="1:4" ht="29.25" customHeight="1">
      <c r="A32" s="18" t="s">
        <v>49</v>
      </c>
      <c r="B32" s="10" t="s">
        <v>32</v>
      </c>
      <c r="C32" s="40">
        <v>2</v>
      </c>
      <c r="D32" s="55">
        <f>4000*C32</f>
        <v>8000</v>
      </c>
    </row>
    <row r="33" spans="1:4" ht="17.25" customHeight="1">
      <c r="A33" s="75" t="s">
        <v>48</v>
      </c>
      <c r="B33" s="76"/>
      <c r="C33" s="45" t="s">
        <v>80</v>
      </c>
      <c r="D33" s="57"/>
    </row>
    <row r="34" spans="1:4" ht="18" customHeight="1">
      <c r="A34" s="77"/>
      <c r="B34" s="78"/>
      <c r="C34" s="45" t="s">
        <v>83</v>
      </c>
      <c r="D34" s="57"/>
    </row>
    <row r="35" spans="1:4" ht="15" customHeight="1">
      <c r="A35" s="73" t="s">
        <v>46</v>
      </c>
      <c r="B35" s="74"/>
      <c r="C35" s="39" t="s">
        <v>68</v>
      </c>
      <c r="D35" s="28"/>
    </row>
    <row r="36" spans="1:4" ht="24.75" customHeight="1">
      <c r="A36" s="73" t="s">
        <v>47</v>
      </c>
      <c r="B36" s="74"/>
      <c r="C36" s="44" t="s">
        <v>81</v>
      </c>
      <c r="D36" s="28"/>
    </row>
    <row r="37" spans="1:4" ht="81.75" customHeight="1">
      <c r="A37" s="73" t="s">
        <v>33</v>
      </c>
      <c r="B37" s="74"/>
      <c r="C37" s="59" t="s">
        <v>88</v>
      </c>
      <c r="D37" s="58"/>
    </row>
  </sheetData>
  <sheetProtection sheet="1" selectLockedCells="1" selectUnlockedCells="1"/>
  <mergeCells count="15">
    <mergeCell ref="A35:B35"/>
    <mergeCell ref="A36:B36"/>
    <mergeCell ref="A37:B37"/>
    <mergeCell ref="A11:B11"/>
    <mergeCell ref="A12:B12"/>
    <mergeCell ref="A13:A21"/>
    <mergeCell ref="A22:A26"/>
    <mergeCell ref="A28:A29"/>
    <mergeCell ref="A33:B34"/>
    <mergeCell ref="A2:B2"/>
    <mergeCell ref="A3:B3"/>
    <mergeCell ref="A4:A5"/>
    <mergeCell ref="A6:B6"/>
    <mergeCell ref="A7:A8"/>
    <mergeCell ref="A9:A10"/>
  </mergeCells>
  <phoneticPr fontId="1"/>
  <dataValidations count="3">
    <dataValidation type="list" errorStyle="information" allowBlank="1" showInputMessage="1" showErrorMessage="1" sqref="C35">
      <formula1>$I$3:$I$7</formula1>
    </dataValidation>
    <dataValidation type="list" errorStyle="information" allowBlank="1" showInputMessage="1" showErrorMessage="1" sqref="D14:D21">
      <formula1>$H$3:$H$6</formula1>
    </dataValidation>
    <dataValidation type="list" errorStyle="information" allowBlank="1" showInputMessage="1" showErrorMessage="1" sqref="C3">
      <formula1>$G$3:$G$5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印刷用</vt:lpstr>
      <vt:lpstr>入力サンプル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井上公彦</dc:creator>
  <cp:lastModifiedBy>t a</cp:lastModifiedBy>
  <cp:lastPrinted>2011-10-29T11:07:27Z</cp:lastPrinted>
  <dcterms:created xsi:type="dcterms:W3CDTF">2010-11-03T09:28:20Z</dcterms:created>
  <dcterms:modified xsi:type="dcterms:W3CDTF">2023-11-23T00:06:57Z</dcterms:modified>
</cp:coreProperties>
</file>